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ulukko1" sheetId="1" r:id="rId3"/>
  </sheets>
  <definedNames/>
  <calcPr/>
</workbook>
</file>

<file path=xl/sharedStrings.xml><?xml version="1.0" encoding="utf-8"?>
<sst xmlns="http://schemas.openxmlformats.org/spreadsheetml/2006/main" count="145" uniqueCount="65">
  <si>
    <t>Neljännesvuosikatsaus 1/2024</t>
  </si>
  <si>
    <t>Reaalitalousarvio</t>
  </si>
  <si>
    <t>Koko vuosi</t>
  </si>
  <si>
    <t>1/4 vuodesta</t>
  </si>
  <si>
    <t>1.1.–31.3.2024</t>
  </si>
  <si>
    <t>2023 sama aika</t>
  </si>
  <si>
    <t>2022 sama aika</t>
  </si>
  <si>
    <t>2021 sama aika</t>
  </si>
  <si>
    <t>2020 sama aika</t>
  </si>
  <si>
    <t>Liikuntapolitiikka ja edunvalvonta</t>
  </si>
  <si>
    <t>3040 Avustukset</t>
  </si>
  <si>
    <t>Henkilöstökulut</t>
  </si>
  <si>
    <t>7000 Matkakulut</t>
  </si>
  <si>
    <t>7005 Päivärahat</t>
  </si>
  <si>
    <t>7010 Majoitus ja ruokailu</t>
  </si>
  <si>
    <t>7015 Kokouskulut</t>
  </si>
  <si>
    <t>7020 Materiaalit ja tarvikkeet</t>
  </si>
  <si>
    <t>7025 Koulutus ja osallistumismaksut</t>
  </si>
  <si>
    <t>7030 Ostopalvelut</t>
  </si>
  <si>
    <t>7035 Käännöskulut</t>
  </si>
  <si>
    <t>7295 Muut kulut</t>
  </si>
  <si>
    <t>Kustannuspaikan tulos</t>
  </si>
  <si>
    <t>Liikkuva korkeakoulu OKM-hanke</t>
  </si>
  <si>
    <t>7225 Vuokrat</t>
  </si>
  <si>
    <t>7640 Atk-laite- ja ohjelmistoleasing</t>
  </si>
  <si>
    <t>Koulutukset ja jäsenpalvelut</t>
  </si>
  <si>
    <t>3030 Osallistumismaksut</t>
  </si>
  <si>
    <t>Liikuntapahtumat</t>
  </si>
  <si>
    <t>3020 Osallistumismaksut OSM</t>
  </si>
  <si>
    <t>3250 Muut tuotot</t>
  </si>
  <si>
    <t>7047 OSM osallistumismaksujen tilitys</t>
  </si>
  <si>
    <t>Viestintä</t>
  </si>
  <si>
    <t>Tuotot</t>
  </si>
  <si>
    <t>Järjestö- ja sidosryhmä</t>
  </si>
  <si>
    <t>7050 Neuvottelu- ja suhdetoiminta</t>
  </si>
  <si>
    <t>Toimisto ja hallinto</t>
  </si>
  <si>
    <t>Muut tuotot</t>
  </si>
  <si>
    <t>7075 Jäsenmaksukulut</t>
  </si>
  <si>
    <t>7200 Virkistystoiminta</t>
  </si>
  <si>
    <t>7205 Työterveys</t>
  </si>
  <si>
    <t>7208 Saadut työterveyshuollon korvaukset</t>
  </si>
  <si>
    <t>7210 Lounassetelit</t>
  </si>
  <si>
    <t>7215 Puhelinkulut</t>
  </si>
  <si>
    <t>7220 Leasingvuokrat OSS</t>
  </si>
  <si>
    <t>7230 Pankin kulut</t>
  </si>
  <si>
    <t>7240 Tilintarkastuspalvelut</t>
  </si>
  <si>
    <t>7245 Talouspalvelut OSS</t>
  </si>
  <si>
    <t>7250 Palvelut OSS</t>
  </si>
  <si>
    <t>8570 Pyöristyserot</t>
  </si>
  <si>
    <t>Varainhankinta</t>
  </si>
  <si>
    <t>8810 Jäsenmaksutuotot</t>
  </si>
  <si>
    <t>8820 Yritysyhteistyö</t>
  </si>
  <si>
    <t>Rahankeräystuotot</t>
  </si>
  <si>
    <t>Kulut</t>
  </si>
  <si>
    <t>Sijoitus- ja rahoitustoiminta</t>
  </si>
  <si>
    <t>9280 Muut tuotot rahoitusarvopapereista</t>
  </si>
  <si>
    <t>9290 Muut rahoitustuotot</t>
  </si>
  <si>
    <t>9550 Muut korkokulut</t>
  </si>
  <si>
    <t>Yleisavustukset</t>
  </si>
  <si>
    <t>9690 Yleisavustukset</t>
  </si>
  <si>
    <t>OLL 100v</t>
  </si>
  <si>
    <t>Avustus</t>
  </si>
  <si>
    <t>Tilikauden tuotot yhteensä</t>
  </si>
  <si>
    <t>Tilikauden kulut yhteensä</t>
  </si>
  <si>
    <t>Tilikauden tulos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</si>
</sst>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</font>
    <font>
      <b/>
      <sz val="14.0"/>
    </font>
    <font>
      <b/>
    </font>
    <font/>
    <font>
      <b/>
      <sz val="12.0"/>
    </font>
    <font>
      <sz val="10.0"/>
      <name val="Arial"/>
    </font>
    <font>
      <sz val="9.0"/>
      <name val="&quot;Google Sans Mono&quot;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3">
    <border/>
    <border>
      <bottom style="thin">
        <color rgb="FF000000"/>
      </bottom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41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0" fillId="0" fontId="2" numFmtId="4" xfId="0" applyFont="1" applyNumberFormat="1"/>
    <xf borderId="0" fillId="0" fontId="3" numFmtId="4" xfId="0" applyFont="1" applyNumberFormat="1"/>
    <xf borderId="0" fillId="0" fontId="3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1" fillId="0" fontId="3" numFmtId="4" xfId="0" applyAlignment="1" applyBorder="1" applyFont="1" applyNumberFormat="1">
      <alignment readingOrder="0"/>
    </xf>
    <xf borderId="1" fillId="0" fontId="3" numFmtId="0" xfId="0" applyAlignment="1" applyBorder="1" applyFont="1">
      <alignment readingOrder="0"/>
    </xf>
    <xf borderId="1" fillId="0" fontId="2" numFmtId="4" xfId="0" applyAlignment="1" applyBorder="1" applyFont="1" applyNumberFormat="1">
      <alignment readingOrder="0" shrinkToFit="0" wrapText="1"/>
    </xf>
    <xf borderId="1" fillId="0" fontId="3" numFmtId="4" xfId="0" applyAlignment="1" applyBorder="1" applyFont="1" applyNumberFormat="1">
      <alignment shrinkToFit="0" wrapText="1"/>
    </xf>
    <xf borderId="1" fillId="0" fontId="3" numFmtId="0" xfId="0" applyAlignment="1" applyBorder="1" applyFont="1">
      <alignment shrinkToFit="0" wrapText="1"/>
    </xf>
    <xf borderId="1" fillId="0" fontId="3" numFmtId="0" xfId="0" applyBorder="1" applyFont="1"/>
    <xf borderId="0" fillId="0" fontId="4" numFmtId="0" xfId="0" applyAlignment="1" applyFont="1">
      <alignment readingOrder="0"/>
    </xf>
    <xf borderId="0" fillId="0" fontId="3" numFmtId="4" xfId="0" applyAlignment="1" applyFont="1" applyNumberFormat="1">
      <alignment readingOrder="0"/>
    </xf>
    <xf borderId="0" fillId="0" fontId="2" numFmtId="4" xfId="0" applyAlignment="1" applyFont="1" applyNumberFormat="1">
      <alignment readingOrder="0"/>
    </xf>
    <xf borderId="0" fillId="0" fontId="2" numFmtId="4" xfId="0" applyAlignment="1" applyFont="1" applyNumberFormat="1">
      <alignment horizontal="right" readingOrder="0"/>
    </xf>
    <xf borderId="0" fillId="0" fontId="3" numFmtId="4" xfId="0" applyAlignment="1" applyFont="1" applyNumberFormat="1">
      <alignment horizontal="right"/>
    </xf>
    <xf borderId="0" fillId="0" fontId="2" numFmtId="2" xfId="0" applyAlignment="1" applyFont="1" applyNumberFormat="1">
      <alignment readingOrder="0"/>
    </xf>
    <xf borderId="0" fillId="0" fontId="3" numFmtId="2" xfId="0" applyFont="1" applyNumberFormat="1"/>
    <xf borderId="2" fillId="0" fontId="3" numFmtId="0" xfId="0" applyAlignment="1" applyBorder="1" applyFont="1">
      <alignment readingOrder="0"/>
    </xf>
    <xf borderId="2" fillId="0" fontId="3" numFmtId="4" xfId="0" applyBorder="1" applyFont="1" applyNumberFormat="1"/>
    <xf borderId="0" fillId="0" fontId="4" numFmtId="0" xfId="0" applyFont="1"/>
    <xf borderId="0" fillId="0" fontId="3" numFmtId="0" xfId="0" applyFont="1"/>
    <xf borderId="2" fillId="0" fontId="2" numFmtId="4" xfId="0" applyAlignment="1" applyBorder="1" applyFont="1" applyNumberFormat="1">
      <alignment readingOrder="0"/>
    </xf>
    <xf borderId="2" fillId="0" fontId="2" numFmtId="4" xfId="0" applyBorder="1" applyFont="1" applyNumberFormat="1"/>
    <xf borderId="0" fillId="0" fontId="5" numFmtId="0" xfId="0" applyAlignment="1" applyFont="1">
      <alignment vertical="bottom"/>
    </xf>
    <xf borderId="0" fillId="0" fontId="5" numFmtId="4" xfId="0" applyAlignment="1" applyFont="1" applyNumberFormat="1">
      <alignment horizontal="right" readingOrder="0" vertical="bottom"/>
    </xf>
    <xf borderId="0" fillId="0" fontId="5" numFmtId="4" xfId="0" applyAlignment="1" applyFont="1" applyNumberFormat="1">
      <alignment readingOrder="0"/>
    </xf>
    <xf borderId="0" fillId="2" fontId="6" numFmtId="0" xfId="0" applyFill="1" applyFont="1"/>
    <xf borderId="0" fillId="0" fontId="5" numFmtId="4" xfId="0" applyAlignment="1" applyFont="1" applyNumberFormat="1">
      <alignment vertical="bottom"/>
    </xf>
    <xf borderId="0" fillId="0" fontId="5" numFmtId="4" xfId="0" applyAlignment="1" applyFont="1" applyNumberFormat="1">
      <alignment horizontal="right" vertical="bottom"/>
    </xf>
    <xf borderId="0" fillId="0" fontId="5" numFmtId="0" xfId="0" applyAlignment="1" applyFont="1">
      <alignment readingOrder="0" vertical="bottom"/>
    </xf>
    <xf borderId="2" fillId="0" fontId="3" numFmtId="4" xfId="0" applyAlignment="1" applyBorder="1" applyFont="1" applyNumberFormat="1">
      <alignment readingOrder="0"/>
    </xf>
    <xf borderId="2" fillId="0" fontId="2" numFmtId="0" xfId="0" applyAlignment="1" applyBorder="1" applyFont="1">
      <alignment readingOrder="0"/>
    </xf>
    <xf borderId="0" fillId="0" fontId="2" numFmtId="0" xfId="0" applyFont="1"/>
    <xf borderId="0" fillId="0" fontId="2" numFmtId="0" xfId="0" applyAlignment="1" applyFont="1">
      <alignment readingOrder="0"/>
    </xf>
    <xf borderId="0" fillId="0" fontId="3" numFmtId="10" xfId="0" applyAlignment="1" applyFont="1" applyNumberFormat="1">
      <alignment readingOrder="0"/>
    </xf>
    <xf borderId="0" fillId="0" fontId="3" numFmtId="10" xfId="0" applyFont="1" applyNumberFormat="1"/>
    <xf borderId="0" fillId="0" fontId="2" numFmtId="4" xfId="0" applyAlignment="1" applyFont="1" applyNumberFormat="1">
      <alignment readingOrder="0" shrinkToFit="0" wrapText="1"/>
    </xf>
    <xf borderId="0" fillId="0" fontId="3" numFmtId="4" xfId="0" applyAlignment="1" applyFont="1" applyNumberFormat="1">
      <alignment shrinkToFit="0" wrapText="1"/>
    </xf>
    <xf borderId="0" fillId="0" fontId="3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4.0" topLeftCell="A5" activePane="bottomLeft" state="frozen"/>
      <selection activeCell="B6" sqref="B6" pane="bottomLeft"/>
    </sheetView>
  </sheetViews>
  <sheetFormatPr customHeight="1" defaultColWidth="12.63" defaultRowHeight="15.75"/>
  <cols>
    <col customWidth="1" min="1" max="1" width="28.63"/>
    <col customWidth="1" min="5" max="8" width="13.5"/>
  </cols>
  <sheetData>
    <row r="1">
      <c r="A1" s="1" t="s">
        <v>0</v>
      </c>
      <c r="D1" s="2"/>
      <c r="E1" s="3"/>
    </row>
    <row r="2">
      <c r="D2" s="2"/>
      <c r="E2" s="3"/>
    </row>
    <row r="3">
      <c r="A3" s="4"/>
      <c r="B3" s="5" t="s">
        <v>1</v>
      </c>
      <c r="D3" s="2"/>
      <c r="E3" s="3"/>
    </row>
    <row r="4">
      <c r="A4" s="4"/>
      <c r="B4" s="6" t="s">
        <v>2</v>
      </c>
      <c r="C4" s="7" t="s">
        <v>3</v>
      </c>
      <c r="D4" s="8" t="s">
        <v>4</v>
      </c>
      <c r="E4" s="9" t="s">
        <v>5</v>
      </c>
      <c r="F4" s="10" t="s">
        <v>6</v>
      </c>
      <c r="G4" s="10" t="s">
        <v>7</v>
      </c>
      <c r="H4" s="11" t="s">
        <v>8</v>
      </c>
    </row>
    <row r="5">
      <c r="A5" s="12" t="s">
        <v>9</v>
      </c>
      <c r="B5" s="13"/>
      <c r="C5" s="3"/>
      <c r="D5" s="2"/>
      <c r="E5" s="3"/>
      <c r="F5" s="3"/>
      <c r="G5" s="3"/>
      <c r="H5" s="3"/>
    </row>
    <row r="6">
      <c r="A6" s="4"/>
      <c r="B6" s="13"/>
      <c r="C6" s="3"/>
      <c r="D6" s="2"/>
      <c r="E6" s="3"/>
      <c r="F6" s="3"/>
      <c r="G6" s="3"/>
      <c r="H6" s="3"/>
    </row>
    <row r="7">
      <c r="A7" s="4" t="s">
        <v>10</v>
      </c>
      <c r="B7" s="13">
        <v>0.0</v>
      </c>
      <c r="C7" s="3">
        <f>B7/4</f>
        <v>0</v>
      </c>
      <c r="D7" s="14"/>
      <c r="E7" s="3">
        <v>0.0</v>
      </c>
      <c r="F7" s="3">
        <v>0.0</v>
      </c>
      <c r="G7" s="3">
        <v>0.0</v>
      </c>
      <c r="H7" s="3">
        <v>0.0</v>
      </c>
    </row>
    <row r="8">
      <c r="A8" s="4"/>
      <c r="B8" s="3"/>
      <c r="C8" s="3"/>
      <c r="D8" s="2"/>
      <c r="E8" s="3"/>
      <c r="F8" s="3"/>
      <c r="G8" s="3"/>
      <c r="H8" s="3"/>
    </row>
    <row r="9">
      <c r="A9" s="4" t="s">
        <v>11</v>
      </c>
      <c r="B9" s="3">
        <v>-20000.0</v>
      </c>
      <c r="C9" s="3">
        <f t="shared" ref="C9:C18" si="1">B9/4</f>
        <v>-5000</v>
      </c>
      <c r="D9" s="15">
        <v>-4743.05</v>
      </c>
      <c r="E9" s="16">
        <v>-4707.62</v>
      </c>
      <c r="F9" s="3">
        <v>-5904.01</v>
      </c>
      <c r="G9" s="3">
        <v>-11665.84</v>
      </c>
      <c r="H9" s="3">
        <v>-13608.03</v>
      </c>
    </row>
    <row r="10">
      <c r="A10" s="4" t="s">
        <v>12</v>
      </c>
      <c r="B10" s="3">
        <v>-100.0</v>
      </c>
      <c r="C10" s="3">
        <f t="shared" si="1"/>
        <v>-25</v>
      </c>
      <c r="D10" s="14">
        <v>0.0</v>
      </c>
      <c r="E10" s="3">
        <v>-25.74</v>
      </c>
      <c r="F10" s="3">
        <v>0.0</v>
      </c>
      <c r="G10" s="3">
        <v>0.0</v>
      </c>
      <c r="H10" s="3">
        <v>-5.6</v>
      </c>
    </row>
    <row r="11">
      <c r="A11" s="4" t="s">
        <v>13</v>
      </c>
      <c r="B11" s="3">
        <v>-100.0</v>
      </c>
      <c r="C11" s="3">
        <f t="shared" si="1"/>
        <v>-25</v>
      </c>
      <c r="D11" s="14">
        <v>0.0</v>
      </c>
      <c r="E11" s="3">
        <v>0.0</v>
      </c>
      <c r="F11" s="3">
        <v>0.0</v>
      </c>
      <c r="G11" s="3">
        <v>0.0</v>
      </c>
      <c r="H11" s="3">
        <v>0.0</v>
      </c>
    </row>
    <row r="12">
      <c r="A12" s="4" t="s">
        <v>14</v>
      </c>
      <c r="B12" s="3">
        <v>-200.0</v>
      </c>
      <c r="C12" s="3">
        <f t="shared" si="1"/>
        <v>-50</v>
      </c>
      <c r="D12" s="14">
        <v>0.0</v>
      </c>
      <c r="E12" s="3">
        <v>0.0</v>
      </c>
      <c r="F12" s="3">
        <v>0.0</v>
      </c>
      <c r="G12" s="3">
        <v>0.0</v>
      </c>
      <c r="H12" s="3">
        <v>0.0</v>
      </c>
    </row>
    <row r="13">
      <c r="A13" s="4" t="s">
        <v>15</v>
      </c>
      <c r="B13" s="3">
        <v>-100.0</v>
      </c>
      <c r="C13" s="3">
        <f t="shared" si="1"/>
        <v>-25</v>
      </c>
      <c r="D13" s="14">
        <v>0.0</v>
      </c>
      <c r="E13" s="3">
        <v>-474.0</v>
      </c>
      <c r="F13" s="3">
        <v>0.0</v>
      </c>
      <c r="G13" s="3">
        <v>0.0</v>
      </c>
      <c r="H13" s="3">
        <v>0.0</v>
      </c>
    </row>
    <row r="14">
      <c r="A14" s="4" t="s">
        <v>16</v>
      </c>
      <c r="B14" s="13">
        <v>-200.0</v>
      </c>
      <c r="C14" s="3">
        <f t="shared" si="1"/>
        <v>-50</v>
      </c>
      <c r="D14" s="14">
        <v>0.0</v>
      </c>
      <c r="E14" s="3">
        <v>-251.03</v>
      </c>
      <c r="F14" s="3">
        <v>0.0</v>
      </c>
      <c r="G14" s="3">
        <v>0.0</v>
      </c>
      <c r="H14" s="3">
        <v>0.0</v>
      </c>
    </row>
    <row r="15">
      <c r="A15" s="4" t="s">
        <v>17</v>
      </c>
      <c r="B15" s="3">
        <v>-100.0</v>
      </c>
      <c r="C15" s="3">
        <f t="shared" si="1"/>
        <v>-25</v>
      </c>
      <c r="D15" s="17">
        <v>0.0</v>
      </c>
      <c r="E15" s="18">
        <v>0.0</v>
      </c>
      <c r="F15" s="3">
        <v>0.0</v>
      </c>
      <c r="G15" s="3">
        <v>0.0</v>
      </c>
      <c r="H15" s="3">
        <v>-50.0</v>
      </c>
    </row>
    <row r="16">
      <c r="A16" s="4" t="s">
        <v>18</v>
      </c>
      <c r="B16" s="13">
        <v>-500.0</v>
      </c>
      <c r="C16" s="3">
        <f t="shared" si="1"/>
        <v>-125</v>
      </c>
      <c r="D16" s="14">
        <v>0.0</v>
      </c>
      <c r="E16" s="3">
        <v>-1092.0</v>
      </c>
      <c r="F16" s="3">
        <v>0.0</v>
      </c>
      <c r="G16" s="3">
        <v>-489.8</v>
      </c>
      <c r="H16" s="3">
        <v>0.0</v>
      </c>
    </row>
    <row r="17">
      <c r="A17" s="4" t="s">
        <v>19</v>
      </c>
      <c r="B17" s="13">
        <v>-1000.0</v>
      </c>
      <c r="C17" s="3">
        <f t="shared" si="1"/>
        <v>-250</v>
      </c>
      <c r="D17" s="14">
        <v>-337.07</v>
      </c>
      <c r="E17" s="3">
        <v>-935.89</v>
      </c>
      <c r="F17" s="3">
        <v>0.0</v>
      </c>
      <c r="G17" s="3">
        <v>-1387.23</v>
      </c>
      <c r="H17" s="3">
        <v>0.0</v>
      </c>
    </row>
    <row r="18">
      <c r="A18" s="4" t="s">
        <v>20</v>
      </c>
      <c r="B18" s="3">
        <v>-100.0</v>
      </c>
      <c r="C18" s="3">
        <f t="shared" si="1"/>
        <v>-25</v>
      </c>
      <c r="D18" s="14">
        <v>-13.12</v>
      </c>
      <c r="E18" s="3">
        <v>-302.52</v>
      </c>
      <c r="F18" s="3">
        <v>-14.75</v>
      </c>
      <c r="G18" s="3">
        <v>0.0</v>
      </c>
      <c r="H18" s="3">
        <v>0.0</v>
      </c>
    </row>
    <row r="19">
      <c r="B19" s="3"/>
      <c r="C19" s="3"/>
      <c r="D19" s="2"/>
      <c r="E19" s="3"/>
      <c r="F19" s="3"/>
      <c r="G19" s="3"/>
      <c r="H19" s="3"/>
    </row>
    <row r="20">
      <c r="A20" s="19" t="s">
        <v>21</v>
      </c>
      <c r="B20" s="20">
        <f t="shared" ref="B20:D20" si="2">SUM(B9:B18)</f>
        <v>-22400</v>
      </c>
      <c r="C20" s="20">
        <f t="shared" si="2"/>
        <v>-5600</v>
      </c>
      <c r="D20" s="20">
        <f t="shared" si="2"/>
        <v>-5093.24</v>
      </c>
      <c r="E20" s="20">
        <v>-7788.799999999999</v>
      </c>
      <c r="F20" s="20">
        <v>-5918.76</v>
      </c>
      <c r="G20" s="20">
        <v>-13542.869999999999</v>
      </c>
      <c r="H20" s="20">
        <v>-13663.630000000001</v>
      </c>
    </row>
    <row r="21">
      <c r="B21" s="3"/>
      <c r="C21" s="3"/>
      <c r="D21" s="2"/>
      <c r="E21" s="3"/>
      <c r="F21" s="3"/>
      <c r="G21" s="3"/>
      <c r="H21" s="3"/>
    </row>
    <row r="22">
      <c r="A22" s="21" t="s">
        <v>22</v>
      </c>
      <c r="B22" s="3"/>
      <c r="C22" s="3"/>
      <c r="D22" s="2"/>
      <c r="E22" s="3"/>
      <c r="F22" s="3"/>
      <c r="G22" s="3"/>
      <c r="H22" s="3"/>
    </row>
    <row r="23">
      <c r="B23" s="3"/>
      <c r="C23" s="3"/>
      <c r="D23" s="2"/>
      <c r="E23" s="3"/>
      <c r="F23" s="3"/>
      <c r="G23" s="3"/>
      <c r="H23" s="3"/>
    </row>
    <row r="24">
      <c r="A24" s="4" t="s">
        <v>10</v>
      </c>
      <c r="B24" s="3">
        <v>117837.653333333</v>
      </c>
      <c r="C24" s="3">
        <f>B24/4</f>
        <v>29459.41333</v>
      </c>
      <c r="D24" s="15">
        <v>59504.32</v>
      </c>
      <c r="E24" s="3">
        <v>57002.87</v>
      </c>
      <c r="F24" s="3">
        <v>0.0</v>
      </c>
      <c r="G24" s="3">
        <v>0.0</v>
      </c>
      <c r="H24" s="3">
        <v>45000.0</v>
      </c>
      <c r="J24" s="3">
        <f>(B24/0.8)-B24</f>
        <v>29459.41333</v>
      </c>
    </row>
    <row r="25">
      <c r="B25" s="3"/>
      <c r="C25" s="3"/>
      <c r="D25" s="2"/>
      <c r="E25" s="3"/>
      <c r="F25" s="3"/>
      <c r="G25" s="3"/>
      <c r="H25" s="3"/>
    </row>
    <row r="26">
      <c r="A26" s="4" t="s">
        <v>11</v>
      </c>
      <c r="B26" s="3">
        <v>-103000.0</v>
      </c>
      <c r="C26" s="3">
        <f t="shared" ref="C26:C36" si="3">B26/4</f>
        <v>-25750</v>
      </c>
      <c r="D26" s="14">
        <v>-19541.58</v>
      </c>
      <c r="E26" s="3">
        <v>-20059.86</v>
      </c>
      <c r="F26" s="3">
        <v>-18504.85</v>
      </c>
      <c r="G26" s="3">
        <v>-13050.0</v>
      </c>
      <c r="H26" s="3">
        <v>-8854.37</v>
      </c>
    </row>
    <row r="27">
      <c r="A27" s="4" t="s">
        <v>12</v>
      </c>
      <c r="B27" s="3">
        <v>-2500.0</v>
      </c>
      <c r="C27" s="3">
        <f t="shared" si="3"/>
        <v>-625</v>
      </c>
      <c r="D27" s="14"/>
      <c r="E27" s="3">
        <v>-18.6</v>
      </c>
      <c r="F27" s="3">
        <v>0.0</v>
      </c>
      <c r="G27" s="3">
        <v>0.0</v>
      </c>
      <c r="H27" s="3">
        <v>-76.7</v>
      </c>
    </row>
    <row r="28">
      <c r="A28" s="4" t="s">
        <v>13</v>
      </c>
      <c r="B28" s="3">
        <v>-2000.0</v>
      </c>
      <c r="C28" s="3">
        <f t="shared" si="3"/>
        <v>-500</v>
      </c>
      <c r="D28" s="14"/>
      <c r="E28" s="3">
        <v>0.0</v>
      </c>
      <c r="F28" s="3">
        <v>0.0</v>
      </c>
      <c r="G28" s="3">
        <v>0.0</v>
      </c>
      <c r="H28" s="3">
        <v>0.0</v>
      </c>
    </row>
    <row r="29">
      <c r="A29" s="4" t="s">
        <v>14</v>
      </c>
      <c r="B29" s="3">
        <v>-2500.0</v>
      </c>
      <c r="C29" s="3">
        <f t="shared" si="3"/>
        <v>-625</v>
      </c>
      <c r="D29" s="14"/>
      <c r="E29" s="3">
        <v>0.0</v>
      </c>
      <c r="F29" s="3">
        <v>0.0</v>
      </c>
      <c r="G29" s="3">
        <v>0.0</v>
      </c>
      <c r="H29" s="3">
        <v>0.0</v>
      </c>
    </row>
    <row r="30">
      <c r="A30" s="4" t="s">
        <v>15</v>
      </c>
      <c r="B30" s="3">
        <v>-1000.0</v>
      </c>
      <c r="C30" s="3">
        <f t="shared" si="3"/>
        <v>-250</v>
      </c>
      <c r="D30" s="14">
        <v>-677.9</v>
      </c>
      <c r="E30" s="3">
        <v>0.0</v>
      </c>
      <c r="F30" s="3">
        <v>0.0</v>
      </c>
      <c r="G30" s="3">
        <v>0.0</v>
      </c>
      <c r="H30" s="3">
        <v>0.0</v>
      </c>
    </row>
    <row r="31">
      <c r="A31" s="4" t="s">
        <v>16</v>
      </c>
      <c r="B31" s="13">
        <v>-2000.0</v>
      </c>
      <c r="C31" s="3">
        <f t="shared" si="3"/>
        <v>-500</v>
      </c>
      <c r="E31" s="3">
        <v>-1029.25</v>
      </c>
      <c r="F31" s="3">
        <v>-29.9</v>
      </c>
      <c r="G31" s="3">
        <v>-105.4</v>
      </c>
      <c r="H31" s="3">
        <v>0.0</v>
      </c>
    </row>
    <row r="32">
      <c r="A32" s="4" t="s">
        <v>17</v>
      </c>
      <c r="B32" s="3">
        <v>-1500.0</v>
      </c>
      <c r="C32" s="3">
        <f t="shared" si="3"/>
        <v>-375</v>
      </c>
      <c r="E32" s="3">
        <v>-868.0</v>
      </c>
      <c r="F32" s="3">
        <v>-670.0</v>
      </c>
      <c r="G32" s="3">
        <v>0.0</v>
      </c>
      <c r="H32" s="3">
        <v>-755.6</v>
      </c>
    </row>
    <row r="33">
      <c r="A33" s="4" t="s">
        <v>18</v>
      </c>
      <c r="B33" s="3">
        <v>-25000.0</v>
      </c>
      <c r="C33" s="3">
        <f t="shared" si="3"/>
        <v>-6250</v>
      </c>
      <c r="D33" s="14">
        <v>-1546.27</v>
      </c>
      <c r="E33" s="3">
        <v>-1448.61</v>
      </c>
      <c r="F33" s="3">
        <v>-1108.41</v>
      </c>
      <c r="G33" s="3">
        <v>-6589.2</v>
      </c>
      <c r="H33" s="3">
        <v>0.0</v>
      </c>
    </row>
    <row r="34">
      <c r="A34" s="4" t="s">
        <v>19</v>
      </c>
      <c r="B34" s="3">
        <v>-3000.0</v>
      </c>
      <c r="C34" s="3">
        <f t="shared" si="3"/>
        <v>-750</v>
      </c>
      <c r="D34" s="14">
        <v>-285.58</v>
      </c>
      <c r="E34" s="3">
        <v>-586.57</v>
      </c>
      <c r="F34" s="3">
        <v>-218.91</v>
      </c>
      <c r="G34" s="3">
        <v>-385.02</v>
      </c>
      <c r="H34" s="3">
        <v>0.0</v>
      </c>
    </row>
    <row r="35">
      <c r="A35" s="4" t="s">
        <v>23</v>
      </c>
      <c r="B35" s="3">
        <v>-3500.0</v>
      </c>
      <c r="C35" s="3">
        <f t="shared" si="3"/>
        <v>-875</v>
      </c>
      <c r="D35" s="14">
        <v>-820.32</v>
      </c>
      <c r="E35" s="3">
        <v>-831.0</v>
      </c>
      <c r="F35" s="3"/>
      <c r="G35" s="3"/>
      <c r="H35" s="3"/>
    </row>
    <row r="36">
      <c r="A36" s="4" t="s">
        <v>20</v>
      </c>
      <c r="B36" s="3">
        <v>-500.0</v>
      </c>
      <c r="C36" s="3">
        <f t="shared" si="3"/>
        <v>-125</v>
      </c>
      <c r="D36" s="14">
        <v>-64.61</v>
      </c>
      <c r="E36" s="3">
        <v>-48.21</v>
      </c>
      <c r="F36" s="3">
        <v>-38.49</v>
      </c>
      <c r="G36" s="3">
        <v>0.0</v>
      </c>
      <c r="H36" s="3">
        <v>0.0</v>
      </c>
    </row>
    <row r="37">
      <c r="A37" s="4" t="s">
        <v>24</v>
      </c>
      <c r="B37" s="13">
        <v>-2000.0</v>
      </c>
      <c r="C37" s="13">
        <v>0.0</v>
      </c>
      <c r="D37" s="14">
        <v>-469.2</v>
      </c>
      <c r="E37" s="3"/>
      <c r="F37" s="3"/>
      <c r="G37" s="3"/>
      <c r="H37" s="3"/>
    </row>
    <row r="38">
      <c r="B38" s="3"/>
      <c r="C38" s="3"/>
      <c r="D38" s="2"/>
      <c r="E38" s="3"/>
      <c r="F38" s="3"/>
      <c r="G38" s="3"/>
      <c r="H38" s="3"/>
    </row>
    <row r="39">
      <c r="A39" s="19" t="s">
        <v>21</v>
      </c>
      <c r="B39" s="20">
        <f>SUM(B24:B37)</f>
        <v>-30662.34667</v>
      </c>
      <c r="C39" s="20">
        <f>SUM(C24:C36)</f>
        <v>-7165.586667</v>
      </c>
      <c r="D39" s="20">
        <f>SUM(D24:D37)</f>
        <v>36098.86</v>
      </c>
      <c r="E39" s="20">
        <v>32112.770000000004</v>
      </c>
      <c r="F39" s="20">
        <v>-20570.56</v>
      </c>
      <c r="G39" s="20">
        <v>-20129.62</v>
      </c>
      <c r="H39" s="20">
        <v>35313.33</v>
      </c>
    </row>
    <row r="40">
      <c r="B40" s="3"/>
      <c r="C40" s="3"/>
      <c r="D40" s="2"/>
      <c r="E40" s="3"/>
      <c r="F40" s="3"/>
      <c r="G40" s="3"/>
      <c r="H40" s="3"/>
    </row>
    <row r="41">
      <c r="A41" s="12" t="s">
        <v>25</v>
      </c>
      <c r="B41" s="3"/>
      <c r="C41" s="3"/>
      <c r="D41" s="2"/>
      <c r="E41" s="3"/>
      <c r="F41" s="3"/>
      <c r="G41" s="3"/>
      <c r="H41" s="3"/>
    </row>
    <row r="42">
      <c r="B42" s="3"/>
      <c r="C42" s="3"/>
      <c r="D42" s="2"/>
      <c r="E42" s="3"/>
      <c r="F42" s="3"/>
      <c r="G42" s="3"/>
      <c r="H42" s="3"/>
    </row>
    <row r="43">
      <c r="A43" s="4" t="s">
        <v>26</v>
      </c>
      <c r="B43" s="3">
        <v>8000.0</v>
      </c>
      <c r="C43" s="3">
        <f>B43/4</f>
        <v>2000</v>
      </c>
      <c r="D43" s="14"/>
      <c r="E43" s="3">
        <v>0.0</v>
      </c>
      <c r="F43" s="3">
        <v>340.0</v>
      </c>
      <c r="G43" s="3">
        <v>590.0</v>
      </c>
      <c r="H43" s="3">
        <v>490.0</v>
      </c>
    </row>
    <row r="44">
      <c r="B44" s="3"/>
      <c r="C44" s="3"/>
      <c r="D44" s="2"/>
      <c r="E44" s="3"/>
      <c r="F44" s="3"/>
      <c r="G44" s="3"/>
      <c r="H44" s="3"/>
    </row>
    <row r="45">
      <c r="A45" s="4" t="s">
        <v>11</v>
      </c>
      <c r="B45" s="3">
        <v>-30000.0</v>
      </c>
      <c r="C45" s="3">
        <f t="shared" ref="C45:C54" si="4">B45/4</f>
        <v>-7500</v>
      </c>
      <c r="D45" s="14">
        <v>-9400.56</v>
      </c>
      <c r="E45" s="3">
        <v>-6486.0</v>
      </c>
      <c r="F45" s="3">
        <v>-4917.56</v>
      </c>
      <c r="G45" s="3">
        <v>-10329.21</v>
      </c>
      <c r="H45" s="3">
        <v>0.0</v>
      </c>
    </row>
    <row r="46">
      <c r="A46" s="4" t="s">
        <v>12</v>
      </c>
      <c r="B46" s="3">
        <v>-2500.0</v>
      </c>
      <c r="C46" s="3">
        <f t="shared" si="4"/>
        <v>-625</v>
      </c>
      <c r="D46" s="14">
        <v>-125.8</v>
      </c>
      <c r="E46" s="3">
        <v>-353.11</v>
      </c>
      <c r="F46" s="3">
        <v>0.0</v>
      </c>
      <c r="G46" s="3">
        <v>0.0</v>
      </c>
      <c r="H46" s="3">
        <v>-531.0</v>
      </c>
    </row>
    <row r="47">
      <c r="A47" s="4" t="s">
        <v>13</v>
      </c>
      <c r="B47" s="3">
        <v>-1500.0</v>
      </c>
      <c r="C47" s="3">
        <f t="shared" si="4"/>
        <v>-375</v>
      </c>
      <c r="D47" s="14">
        <v>0.0</v>
      </c>
      <c r="E47" s="3">
        <v>0.0</v>
      </c>
      <c r="F47" s="3">
        <v>0.0</v>
      </c>
      <c r="G47" s="3">
        <v>0.0</v>
      </c>
      <c r="H47" s="3">
        <v>-169.0</v>
      </c>
    </row>
    <row r="48">
      <c r="A48" s="4" t="s">
        <v>14</v>
      </c>
      <c r="B48" s="3">
        <v>-6500.0</v>
      </c>
      <c r="C48" s="3">
        <f t="shared" si="4"/>
        <v>-1625</v>
      </c>
      <c r="D48" s="14">
        <v>-1172.75</v>
      </c>
      <c r="E48" s="3">
        <v>-2201.0</v>
      </c>
      <c r="F48" s="3">
        <v>0.0</v>
      </c>
      <c r="G48" s="3">
        <v>0.0</v>
      </c>
      <c r="H48" s="3">
        <v>-1858.0</v>
      </c>
    </row>
    <row r="49">
      <c r="A49" s="4" t="s">
        <v>15</v>
      </c>
      <c r="B49" s="3">
        <v>-6500.0</v>
      </c>
      <c r="C49" s="3">
        <f t="shared" si="4"/>
        <v>-1625</v>
      </c>
      <c r="D49" s="14">
        <v>-2075.6</v>
      </c>
      <c r="E49" s="3">
        <v>-671.42</v>
      </c>
      <c r="F49" s="3">
        <v>-85.6</v>
      </c>
      <c r="G49" s="3">
        <v>-152.6</v>
      </c>
      <c r="H49" s="3">
        <v>-1534.3</v>
      </c>
    </row>
    <row r="50">
      <c r="A50" s="4" t="s">
        <v>16</v>
      </c>
      <c r="B50" s="3">
        <v>-100.0</v>
      </c>
      <c r="C50" s="3">
        <f t="shared" si="4"/>
        <v>-25</v>
      </c>
      <c r="D50" s="14">
        <v>0.0</v>
      </c>
      <c r="E50" s="3">
        <v>0.0</v>
      </c>
      <c r="F50" s="3">
        <v>0.0</v>
      </c>
      <c r="G50" s="3">
        <v>-14.85</v>
      </c>
      <c r="H50" s="22">
        <v>0.0</v>
      </c>
    </row>
    <row r="51">
      <c r="A51" s="4" t="s">
        <v>17</v>
      </c>
      <c r="B51" s="3">
        <v>0.0</v>
      </c>
      <c r="C51" s="3">
        <f t="shared" si="4"/>
        <v>0</v>
      </c>
      <c r="D51" s="14">
        <v>0.0</v>
      </c>
      <c r="E51" s="3">
        <v>0.0</v>
      </c>
      <c r="F51" s="3">
        <v>0.0</v>
      </c>
      <c r="G51" s="3">
        <v>0.0</v>
      </c>
      <c r="H51" s="3">
        <v>0.0</v>
      </c>
    </row>
    <row r="52">
      <c r="A52" s="4" t="s">
        <v>18</v>
      </c>
      <c r="B52" s="13">
        <v>-1000.0</v>
      </c>
      <c r="C52" s="3">
        <f t="shared" si="4"/>
        <v>-250</v>
      </c>
      <c r="D52" s="14">
        <v>-865.55</v>
      </c>
      <c r="E52" s="3">
        <v>-1870.56</v>
      </c>
      <c r="F52" s="3">
        <v>-794.58</v>
      </c>
      <c r="G52" s="3">
        <v>-1039.55</v>
      </c>
      <c r="H52" s="3">
        <v>-2078.35</v>
      </c>
    </row>
    <row r="53">
      <c r="A53" s="4" t="s">
        <v>19</v>
      </c>
      <c r="B53" s="3">
        <v>-1000.0</v>
      </c>
      <c r="C53" s="3">
        <f t="shared" si="4"/>
        <v>-250</v>
      </c>
      <c r="D53" s="14">
        <v>0.0</v>
      </c>
      <c r="E53" s="3">
        <v>0.0</v>
      </c>
      <c r="F53" s="3">
        <v>0.0</v>
      </c>
      <c r="G53" s="3">
        <v>0.0</v>
      </c>
      <c r="H53" s="3">
        <v>-821.5</v>
      </c>
    </row>
    <row r="54">
      <c r="A54" s="4" t="s">
        <v>20</v>
      </c>
      <c r="B54" s="3">
        <v>-100.0</v>
      </c>
      <c r="C54" s="3">
        <f t="shared" si="4"/>
        <v>-25</v>
      </c>
      <c r="D54" s="14">
        <v>-15.63</v>
      </c>
      <c r="E54" s="3">
        <v>-14.7</v>
      </c>
      <c r="F54" s="3">
        <v>-9.32</v>
      </c>
      <c r="G54" s="3">
        <v>0.0</v>
      </c>
      <c r="H54" s="3">
        <v>0.0</v>
      </c>
    </row>
    <row r="55">
      <c r="B55" s="13"/>
      <c r="C55" s="3"/>
      <c r="D55" s="2"/>
      <c r="E55" s="3"/>
      <c r="F55" s="3"/>
      <c r="G55" s="3"/>
      <c r="H55" s="3"/>
    </row>
    <row r="56">
      <c r="A56" s="19" t="s">
        <v>21</v>
      </c>
      <c r="B56" s="20">
        <f t="shared" ref="B56:D56" si="5">SUM(B43:B55)</f>
        <v>-41200</v>
      </c>
      <c r="C56" s="20">
        <f t="shared" si="5"/>
        <v>-10300</v>
      </c>
      <c r="D56" s="20">
        <f t="shared" si="5"/>
        <v>-13655.89</v>
      </c>
      <c r="E56" s="20">
        <v>-11596.79</v>
      </c>
      <c r="F56" s="20">
        <v>-5467.06</v>
      </c>
      <c r="G56" s="20">
        <v>-10946.21</v>
      </c>
      <c r="H56" s="20">
        <v>-6502.15</v>
      </c>
    </row>
    <row r="57">
      <c r="B57" s="3"/>
      <c r="C57" s="3"/>
      <c r="D57" s="2"/>
      <c r="E57" s="3"/>
      <c r="F57" s="3"/>
      <c r="G57" s="3"/>
      <c r="H57" s="3"/>
    </row>
    <row r="58">
      <c r="A58" s="12" t="s">
        <v>27</v>
      </c>
      <c r="B58" s="3"/>
      <c r="C58" s="3"/>
      <c r="D58" s="2"/>
      <c r="E58" s="3"/>
      <c r="F58" s="3"/>
      <c r="G58" s="3"/>
      <c r="H58" s="3"/>
    </row>
    <row r="59">
      <c r="B59" s="3"/>
      <c r="C59" s="3"/>
      <c r="D59" s="2"/>
      <c r="E59" s="3"/>
      <c r="F59" s="3"/>
      <c r="G59" s="3"/>
      <c r="H59" s="3"/>
    </row>
    <row r="60">
      <c r="A60" s="4" t="s">
        <v>28</v>
      </c>
      <c r="B60" s="13">
        <v>8000.0</v>
      </c>
      <c r="C60" s="3">
        <f>B60/4</f>
        <v>2000</v>
      </c>
      <c r="D60" s="14">
        <v>48.72</v>
      </c>
      <c r="E60" s="3">
        <v>1607.8</v>
      </c>
      <c r="F60" s="3">
        <v>-1.38</v>
      </c>
      <c r="G60" s="3">
        <v>0.0</v>
      </c>
      <c r="H60" s="3">
        <v>691.85</v>
      </c>
    </row>
    <row r="61">
      <c r="A61" s="4" t="s">
        <v>29</v>
      </c>
      <c r="B61" s="13">
        <v>0.0</v>
      </c>
      <c r="C61" s="13">
        <v>0.0</v>
      </c>
      <c r="D61" s="14">
        <v>1000.0</v>
      </c>
      <c r="E61" s="3"/>
      <c r="F61" s="3"/>
      <c r="G61" s="3"/>
      <c r="H61" s="3"/>
    </row>
    <row r="62">
      <c r="B62" s="3"/>
      <c r="C62" s="3"/>
      <c r="D62" s="2"/>
      <c r="E62" s="3"/>
      <c r="F62" s="3"/>
      <c r="G62" s="3"/>
      <c r="H62" s="3"/>
    </row>
    <row r="63">
      <c r="A63" s="4" t="s">
        <v>11</v>
      </c>
      <c r="B63" s="3">
        <v>-30000.0</v>
      </c>
      <c r="C63" s="3">
        <f t="shared" ref="C63:C73" si="6">B63/4</f>
        <v>-7500</v>
      </c>
      <c r="D63" s="14">
        <v>-5650.48</v>
      </c>
      <c r="E63" s="3">
        <v>-6485.96</v>
      </c>
      <c r="F63" s="3">
        <v>-4917.51</v>
      </c>
      <c r="G63" s="3">
        <v>0.0</v>
      </c>
      <c r="H63" s="3">
        <v>-9042.35</v>
      </c>
    </row>
    <row r="64">
      <c r="A64" s="4" t="s">
        <v>12</v>
      </c>
      <c r="B64" s="3">
        <v>-2000.0</v>
      </c>
      <c r="C64" s="3">
        <f t="shared" si="6"/>
        <v>-500</v>
      </c>
      <c r="D64" s="14">
        <v>-112.6</v>
      </c>
      <c r="E64" s="3">
        <v>0.0</v>
      </c>
      <c r="F64" s="3">
        <v>0.0</v>
      </c>
      <c r="G64" s="3">
        <v>0.0</v>
      </c>
      <c r="H64" s="3">
        <v>-193.4</v>
      </c>
    </row>
    <row r="65">
      <c r="A65" s="4" t="s">
        <v>13</v>
      </c>
      <c r="B65" s="3">
        <v>-1500.0</v>
      </c>
      <c r="C65" s="3">
        <f t="shared" si="6"/>
        <v>-375</v>
      </c>
      <c r="D65" s="14">
        <v>-51.0</v>
      </c>
      <c r="E65" s="3">
        <v>0.0</v>
      </c>
      <c r="F65" s="3">
        <v>0.0</v>
      </c>
      <c r="G65" s="3">
        <v>0.0</v>
      </c>
      <c r="H65" s="3">
        <v>-149.0</v>
      </c>
    </row>
    <row r="66">
      <c r="A66" s="4" t="s">
        <v>14</v>
      </c>
      <c r="B66" s="3">
        <v>-800.0</v>
      </c>
      <c r="C66" s="3">
        <f t="shared" si="6"/>
        <v>-200</v>
      </c>
      <c r="D66" s="14">
        <v>0.0</v>
      </c>
      <c r="E66" s="3">
        <v>0.0</v>
      </c>
      <c r="F66" s="3">
        <v>0.0</v>
      </c>
      <c r="G66" s="3">
        <v>0.0</v>
      </c>
      <c r="H66" s="3">
        <v>0.0</v>
      </c>
    </row>
    <row r="67">
      <c r="A67" s="4" t="s">
        <v>15</v>
      </c>
      <c r="B67" s="3">
        <v>0.0</v>
      </c>
      <c r="C67" s="3">
        <f t="shared" si="6"/>
        <v>0</v>
      </c>
      <c r="D67" s="14">
        <v>0.0</v>
      </c>
      <c r="E67" s="3">
        <v>0.0</v>
      </c>
      <c r="F67" s="3">
        <v>0.0</v>
      </c>
      <c r="G67" s="3">
        <v>0.0</v>
      </c>
      <c r="H67" s="3">
        <v>0.0</v>
      </c>
    </row>
    <row r="68">
      <c r="A68" s="4" t="s">
        <v>16</v>
      </c>
      <c r="B68" s="3">
        <v>-200.0</v>
      </c>
      <c r="C68" s="3">
        <f t="shared" si="6"/>
        <v>-50</v>
      </c>
      <c r="D68" s="14">
        <v>0.0</v>
      </c>
      <c r="E68" s="3">
        <v>0.0</v>
      </c>
      <c r="F68" s="3">
        <v>0.0</v>
      </c>
      <c r="G68" s="3">
        <v>0.0</v>
      </c>
      <c r="H68" s="3">
        <v>-4549.3</v>
      </c>
    </row>
    <row r="69">
      <c r="A69" s="4" t="s">
        <v>17</v>
      </c>
      <c r="B69" s="3">
        <v>-1000.0</v>
      </c>
      <c r="C69" s="3">
        <f t="shared" si="6"/>
        <v>-250</v>
      </c>
      <c r="D69" s="14">
        <v>-685.0</v>
      </c>
      <c r="E69" s="3">
        <v>0.0</v>
      </c>
      <c r="F69" s="3">
        <v>-200.0</v>
      </c>
      <c r="G69" s="3">
        <v>0.0</v>
      </c>
      <c r="H69" s="3">
        <v>-200.0</v>
      </c>
    </row>
    <row r="70">
      <c r="A70" s="4" t="s">
        <v>18</v>
      </c>
      <c r="B70" s="3">
        <v>-3000.0</v>
      </c>
      <c r="C70" s="3">
        <f t="shared" si="6"/>
        <v>-750</v>
      </c>
      <c r="D70" s="14">
        <v>-219.48</v>
      </c>
      <c r="E70" s="3">
        <v>-219.48</v>
      </c>
      <c r="F70" s="3">
        <v>-205.32</v>
      </c>
      <c r="G70" s="3">
        <v>-219.48</v>
      </c>
      <c r="H70" s="3">
        <v>-366.0</v>
      </c>
    </row>
    <row r="71">
      <c r="A71" s="4" t="s">
        <v>19</v>
      </c>
      <c r="B71" s="3">
        <v>-800.0</v>
      </c>
      <c r="C71" s="3">
        <f t="shared" si="6"/>
        <v>-200</v>
      </c>
      <c r="D71" s="14">
        <v>0.0</v>
      </c>
      <c r="E71" s="3">
        <v>-142.29</v>
      </c>
      <c r="F71" s="3"/>
      <c r="G71" s="3"/>
      <c r="H71" s="3"/>
    </row>
    <row r="72">
      <c r="A72" s="4" t="s">
        <v>30</v>
      </c>
      <c r="B72" s="3">
        <v>-4000.0</v>
      </c>
      <c r="C72" s="3">
        <f t="shared" si="6"/>
        <v>-1000</v>
      </c>
      <c r="D72" s="14">
        <v>0.0</v>
      </c>
      <c r="E72" s="3">
        <v>0.0</v>
      </c>
      <c r="F72" s="3">
        <v>0.0</v>
      </c>
      <c r="G72" s="3">
        <v>0.0</v>
      </c>
      <c r="H72" s="3">
        <v>-280.0</v>
      </c>
    </row>
    <row r="73">
      <c r="A73" s="4" t="s">
        <v>20</v>
      </c>
      <c r="B73" s="3">
        <v>-200.0</v>
      </c>
      <c r="C73" s="3">
        <f t="shared" si="6"/>
        <v>-50</v>
      </c>
      <c r="D73" s="14">
        <v>-15.6</v>
      </c>
      <c r="E73" s="3">
        <v>-14.68</v>
      </c>
      <c r="F73" s="3">
        <v>-9.3</v>
      </c>
      <c r="G73" s="3">
        <v>-216.51</v>
      </c>
      <c r="H73" s="3">
        <v>0.0</v>
      </c>
    </row>
    <row r="74">
      <c r="B74" s="3"/>
      <c r="C74" s="3"/>
      <c r="D74" s="2"/>
      <c r="E74" s="3"/>
      <c r="F74" s="3"/>
      <c r="G74" s="3"/>
      <c r="H74" s="3"/>
    </row>
    <row r="75">
      <c r="A75" s="19" t="s">
        <v>21</v>
      </c>
      <c r="B75" s="20">
        <f t="shared" ref="B75:D75" si="7">SUM(B60:B73)</f>
        <v>-35500</v>
      </c>
      <c r="C75" s="20">
        <f t="shared" si="7"/>
        <v>-8875</v>
      </c>
      <c r="D75" s="20">
        <f t="shared" si="7"/>
        <v>-5685.44</v>
      </c>
      <c r="E75" s="20">
        <v>-5254.61</v>
      </c>
      <c r="F75" s="20">
        <v>-5333.51</v>
      </c>
      <c r="G75" s="20">
        <v>-435.99</v>
      </c>
      <c r="H75" s="20">
        <v>-14088.2</v>
      </c>
    </row>
    <row r="76">
      <c r="B76" s="3"/>
      <c r="C76" s="3"/>
      <c r="D76" s="2"/>
      <c r="E76" s="3"/>
      <c r="F76" s="3"/>
      <c r="G76" s="3"/>
      <c r="H76" s="3"/>
    </row>
    <row r="77">
      <c r="A77" s="12" t="s">
        <v>31</v>
      </c>
      <c r="B77" s="3"/>
      <c r="C77" s="3"/>
      <c r="D77" s="2"/>
      <c r="E77" s="3"/>
      <c r="F77" s="3"/>
      <c r="G77" s="3"/>
      <c r="H77" s="3"/>
    </row>
    <row r="78">
      <c r="B78" s="3"/>
      <c r="C78" s="3"/>
      <c r="D78" s="2"/>
      <c r="E78" s="3"/>
      <c r="F78" s="3"/>
      <c r="G78" s="3"/>
      <c r="H78" s="3"/>
    </row>
    <row r="79">
      <c r="A79" s="4" t="s">
        <v>32</v>
      </c>
      <c r="B79" s="13">
        <v>5000.0</v>
      </c>
      <c r="C79" s="3">
        <f>B79/4</f>
        <v>1250</v>
      </c>
      <c r="D79" s="14">
        <v>0.0</v>
      </c>
      <c r="E79" s="13">
        <v>0.0</v>
      </c>
      <c r="F79" s="13">
        <v>0.0</v>
      </c>
      <c r="G79" s="13">
        <v>0.0</v>
      </c>
      <c r="H79" s="13">
        <v>0.0</v>
      </c>
    </row>
    <row r="80">
      <c r="B80" s="3"/>
      <c r="C80" s="3"/>
      <c r="D80" s="2"/>
      <c r="E80" s="3"/>
      <c r="F80" s="3"/>
      <c r="G80" s="3"/>
      <c r="H80" s="3"/>
    </row>
    <row r="81">
      <c r="A81" s="4" t="s">
        <v>11</v>
      </c>
      <c r="B81" s="3">
        <v>-45000.0</v>
      </c>
      <c r="C81" s="3">
        <f t="shared" ref="C81:C90" si="8">B81/4</f>
        <v>-11250</v>
      </c>
      <c r="D81" s="14">
        <v>-7468.71</v>
      </c>
      <c r="E81" s="3">
        <v>-8459.31</v>
      </c>
      <c r="F81" s="3">
        <v>-10991.41</v>
      </c>
      <c r="G81" s="3">
        <v>-13366.98</v>
      </c>
      <c r="H81" s="3">
        <v>-12343.81</v>
      </c>
    </row>
    <row r="82">
      <c r="A82" s="4" t="s">
        <v>12</v>
      </c>
      <c r="B82" s="3">
        <v>-100.0</v>
      </c>
      <c r="C82" s="3">
        <f t="shared" si="8"/>
        <v>-25</v>
      </c>
      <c r="D82" s="14">
        <v>0.0</v>
      </c>
      <c r="E82" s="3">
        <v>-40.9</v>
      </c>
      <c r="F82" s="3">
        <v>0.0</v>
      </c>
      <c r="G82" s="3">
        <v>0.0</v>
      </c>
      <c r="H82" s="3">
        <v>0.0</v>
      </c>
    </row>
    <row r="83">
      <c r="A83" s="4" t="s">
        <v>13</v>
      </c>
      <c r="B83" s="3">
        <v>-100.0</v>
      </c>
      <c r="C83" s="3">
        <f t="shared" si="8"/>
        <v>-25</v>
      </c>
      <c r="D83" s="14">
        <v>0.0</v>
      </c>
      <c r="E83" s="3">
        <v>0.0</v>
      </c>
      <c r="F83" s="3">
        <v>0.0</v>
      </c>
      <c r="G83" s="3">
        <v>0.0</v>
      </c>
      <c r="H83" s="3">
        <v>0.0</v>
      </c>
    </row>
    <row r="84">
      <c r="A84" s="4" t="s">
        <v>14</v>
      </c>
      <c r="B84" s="3">
        <v>-100.0</v>
      </c>
      <c r="C84" s="3">
        <f t="shared" si="8"/>
        <v>-25</v>
      </c>
      <c r="D84" s="14">
        <v>0.0</v>
      </c>
      <c r="E84" s="3">
        <v>0.0</v>
      </c>
      <c r="F84" s="3">
        <v>0.0</v>
      </c>
      <c r="G84" s="3">
        <v>0.0</v>
      </c>
      <c r="H84" s="3">
        <v>0.0</v>
      </c>
    </row>
    <row r="85">
      <c r="A85" s="4" t="s">
        <v>15</v>
      </c>
      <c r="B85" s="3">
        <v>0.0</v>
      </c>
      <c r="C85" s="3">
        <f t="shared" si="8"/>
        <v>0</v>
      </c>
      <c r="D85" s="14">
        <v>0.0</v>
      </c>
      <c r="E85" s="3">
        <v>0.0</v>
      </c>
      <c r="F85" s="3">
        <v>0.0</v>
      </c>
      <c r="G85" s="3">
        <v>0.0</v>
      </c>
      <c r="H85" s="3">
        <v>0.0</v>
      </c>
    </row>
    <row r="86">
      <c r="A86" s="4" t="s">
        <v>16</v>
      </c>
      <c r="B86" s="3">
        <v>-300.0</v>
      </c>
      <c r="C86" s="3">
        <f t="shared" si="8"/>
        <v>-75</v>
      </c>
      <c r="D86" s="14">
        <v>0.0</v>
      </c>
      <c r="E86" s="3">
        <v>-168.54</v>
      </c>
      <c r="F86" s="3">
        <v>0.0</v>
      </c>
      <c r="G86" s="3">
        <v>0.0</v>
      </c>
      <c r="H86" s="3">
        <v>-45.0</v>
      </c>
    </row>
    <row r="87">
      <c r="A87" s="4" t="s">
        <v>17</v>
      </c>
      <c r="B87" s="3">
        <v>-100.0</v>
      </c>
      <c r="C87" s="3">
        <f t="shared" si="8"/>
        <v>-25</v>
      </c>
      <c r="D87" s="14">
        <v>0.0</v>
      </c>
      <c r="E87" s="3">
        <v>0.0</v>
      </c>
      <c r="F87" s="3">
        <v>0.0</v>
      </c>
      <c r="G87" s="3">
        <v>0.0</v>
      </c>
      <c r="H87" s="3">
        <v>0.0</v>
      </c>
    </row>
    <row r="88">
      <c r="A88" s="4" t="s">
        <v>18</v>
      </c>
      <c r="B88" s="13">
        <v>-8000.0</v>
      </c>
      <c r="C88" s="3">
        <f t="shared" si="8"/>
        <v>-2000</v>
      </c>
      <c r="D88" s="14">
        <v>-3718.08</v>
      </c>
      <c r="E88" s="3">
        <v>-5219.28</v>
      </c>
      <c r="F88" s="3">
        <v>-5488.61</v>
      </c>
      <c r="G88" s="3">
        <v>-4903.68</v>
      </c>
      <c r="H88" s="3">
        <v>-1240.0</v>
      </c>
    </row>
    <row r="89">
      <c r="A89" s="4" t="s">
        <v>19</v>
      </c>
      <c r="B89" s="3">
        <v>-7000.0</v>
      </c>
      <c r="C89" s="3">
        <f t="shared" si="8"/>
        <v>-1750</v>
      </c>
      <c r="D89" s="14">
        <v>-479.14</v>
      </c>
      <c r="E89" s="3">
        <v>-736.71</v>
      </c>
      <c r="F89" s="3">
        <v>-1530.68</v>
      </c>
      <c r="G89" s="3">
        <v>-820.26</v>
      </c>
      <c r="H89" s="3">
        <v>-1751.5</v>
      </c>
    </row>
    <row r="90">
      <c r="A90" s="4" t="s">
        <v>20</v>
      </c>
      <c r="B90" s="3">
        <v>-100.0</v>
      </c>
      <c r="C90" s="3">
        <f t="shared" si="8"/>
        <v>-25</v>
      </c>
      <c r="D90" s="14">
        <v>-15.47</v>
      </c>
      <c r="E90" s="3">
        <v>-17.45</v>
      </c>
      <c r="F90" s="3">
        <v>-13.78</v>
      </c>
      <c r="G90" s="3">
        <v>0.0</v>
      </c>
      <c r="H90" s="3">
        <v>0.0</v>
      </c>
    </row>
    <row r="91">
      <c r="B91" s="3"/>
      <c r="C91" s="3"/>
      <c r="D91" s="2"/>
      <c r="E91" s="3"/>
      <c r="F91" s="3"/>
      <c r="G91" s="3"/>
      <c r="H91" s="3"/>
    </row>
    <row r="92">
      <c r="A92" s="19" t="s">
        <v>21</v>
      </c>
      <c r="B92" s="20">
        <f t="shared" ref="B92:D92" si="9">SUM(B79:B90)</f>
        <v>-55800</v>
      </c>
      <c r="C92" s="20">
        <f t="shared" si="9"/>
        <v>-13950</v>
      </c>
      <c r="D92" s="20">
        <f t="shared" si="9"/>
        <v>-11681.4</v>
      </c>
      <c r="E92" s="20">
        <v>-14642.189999999999</v>
      </c>
      <c r="F92" s="20">
        <v>-18024.48</v>
      </c>
      <c r="G92" s="20">
        <v>-19090.92</v>
      </c>
      <c r="H92" s="20">
        <v>-15380.31</v>
      </c>
    </row>
    <row r="93">
      <c r="B93" s="3"/>
      <c r="C93" s="3"/>
      <c r="D93" s="2"/>
      <c r="E93" s="3"/>
      <c r="F93" s="3"/>
      <c r="G93" s="3"/>
      <c r="H93" s="3"/>
    </row>
    <row r="94">
      <c r="A94" s="12" t="s">
        <v>33</v>
      </c>
      <c r="B94" s="3"/>
      <c r="C94" s="3"/>
      <c r="D94" s="2"/>
      <c r="E94" s="3"/>
      <c r="F94" s="3"/>
      <c r="G94" s="3"/>
      <c r="H94" s="3"/>
    </row>
    <row r="95">
      <c r="B95" s="3"/>
      <c r="C95" s="3"/>
      <c r="D95" s="2"/>
      <c r="E95" s="3"/>
      <c r="F95" s="3"/>
      <c r="G95" s="3"/>
      <c r="H95" s="3"/>
    </row>
    <row r="96">
      <c r="A96" s="4" t="s">
        <v>12</v>
      </c>
      <c r="B96" s="3">
        <v>-1200.0</v>
      </c>
      <c r="C96" s="3">
        <f t="shared" ref="C96:C104" si="10">B96/4</f>
        <v>-300</v>
      </c>
      <c r="D96" s="14">
        <v>-126.9</v>
      </c>
      <c r="E96" s="3">
        <v>-1165.26</v>
      </c>
      <c r="F96" s="3">
        <v>0.0</v>
      </c>
      <c r="G96" s="3">
        <v>0.0</v>
      </c>
      <c r="H96" s="3">
        <v>-91.0</v>
      </c>
    </row>
    <row r="97">
      <c r="A97" s="4" t="s">
        <v>13</v>
      </c>
      <c r="B97" s="3">
        <v>-900.0</v>
      </c>
      <c r="C97" s="3">
        <f t="shared" si="10"/>
        <v>-225</v>
      </c>
      <c r="D97" s="14">
        <v>0.0</v>
      </c>
      <c r="E97" s="3">
        <v>0.0</v>
      </c>
      <c r="F97" s="3">
        <v>0.0</v>
      </c>
      <c r="G97" s="3">
        <v>0.0</v>
      </c>
      <c r="H97" s="3">
        <v>-190.5</v>
      </c>
    </row>
    <row r="98">
      <c r="A98" s="4" t="s">
        <v>14</v>
      </c>
      <c r="B98" s="3">
        <v>-1000.0</v>
      </c>
      <c r="C98" s="3">
        <f t="shared" si="10"/>
        <v>-250</v>
      </c>
      <c r="D98" s="14">
        <v>0.0</v>
      </c>
      <c r="E98" s="3">
        <v>0.0</v>
      </c>
      <c r="F98" s="3">
        <v>0.0</v>
      </c>
      <c r="G98" s="3">
        <v>0.0</v>
      </c>
      <c r="H98" s="3">
        <v>0.0</v>
      </c>
    </row>
    <row r="99">
      <c r="A99" s="4" t="s">
        <v>15</v>
      </c>
      <c r="B99" s="3">
        <v>-100.0</v>
      </c>
      <c r="C99" s="3">
        <f t="shared" si="10"/>
        <v>-25</v>
      </c>
      <c r="D99" s="14">
        <v>-108.0</v>
      </c>
      <c r="E99" s="3">
        <v>0.0</v>
      </c>
      <c r="F99" s="3">
        <v>0.0</v>
      </c>
      <c r="G99" s="3">
        <v>0.0</v>
      </c>
      <c r="H99" s="3">
        <v>0.0</v>
      </c>
    </row>
    <row r="100">
      <c r="A100" s="4" t="s">
        <v>16</v>
      </c>
      <c r="B100" s="3">
        <v>-200.0</v>
      </c>
      <c r="C100" s="3">
        <f t="shared" si="10"/>
        <v>-50</v>
      </c>
      <c r="D100" s="14">
        <v>0.0</v>
      </c>
      <c r="E100" s="3">
        <v>-40.0</v>
      </c>
      <c r="F100" s="3">
        <v>0.0</v>
      </c>
      <c r="G100" s="3">
        <v>0.0</v>
      </c>
      <c r="H100" s="3">
        <v>-8.09</v>
      </c>
    </row>
    <row r="101">
      <c r="A101" s="4" t="s">
        <v>17</v>
      </c>
      <c r="B101" s="3">
        <v>-2000.0</v>
      </c>
      <c r="C101" s="3">
        <f t="shared" si="10"/>
        <v>-500</v>
      </c>
      <c r="D101" s="14">
        <v>-0.5</v>
      </c>
      <c r="E101" s="3">
        <v>-1390.5</v>
      </c>
      <c r="F101" s="3">
        <v>-242.0</v>
      </c>
      <c r="G101" s="3">
        <v>0.0</v>
      </c>
      <c r="H101" s="3">
        <v>-574.0</v>
      </c>
    </row>
    <row r="102">
      <c r="A102" s="4" t="s">
        <v>18</v>
      </c>
      <c r="B102" s="3">
        <v>0.0</v>
      </c>
      <c r="C102" s="3">
        <f t="shared" si="10"/>
        <v>0</v>
      </c>
      <c r="D102" s="14">
        <v>0.0</v>
      </c>
      <c r="E102" s="3">
        <v>0.0</v>
      </c>
      <c r="F102" s="3">
        <v>0.0</v>
      </c>
      <c r="G102" s="3">
        <v>0.0</v>
      </c>
      <c r="H102" s="3">
        <v>0.0</v>
      </c>
    </row>
    <row r="103">
      <c r="A103" s="4" t="s">
        <v>34</v>
      </c>
      <c r="B103" s="3">
        <v>-100.0</v>
      </c>
      <c r="C103" s="3">
        <f t="shared" si="10"/>
        <v>-25</v>
      </c>
      <c r="D103" s="14">
        <v>0.0</v>
      </c>
      <c r="E103" s="3">
        <v>0.0</v>
      </c>
      <c r="F103" s="3">
        <v>0.0</v>
      </c>
      <c r="G103" s="3">
        <v>0.0</v>
      </c>
      <c r="H103" s="3">
        <v>0.0</v>
      </c>
    </row>
    <row r="104">
      <c r="A104" s="4" t="s">
        <v>20</v>
      </c>
      <c r="B104" s="3">
        <v>-500.0</v>
      </c>
      <c r="C104" s="3">
        <f t="shared" si="10"/>
        <v>-125</v>
      </c>
      <c r="D104" s="14">
        <v>0.0</v>
      </c>
      <c r="E104" s="3">
        <v>0.0</v>
      </c>
      <c r="F104" s="3">
        <v>0.0</v>
      </c>
      <c r="G104" s="3">
        <v>0.0</v>
      </c>
      <c r="H104" s="3">
        <v>0.0</v>
      </c>
    </row>
    <row r="105">
      <c r="B105" s="13"/>
      <c r="C105" s="3"/>
      <c r="D105" s="2"/>
      <c r="E105" s="3"/>
      <c r="F105" s="3"/>
      <c r="G105" s="3"/>
      <c r="H105" s="3"/>
    </row>
    <row r="106">
      <c r="A106" s="19" t="s">
        <v>21</v>
      </c>
      <c r="B106" s="20">
        <f t="shared" ref="B106:D106" si="11">SUM(B96:B104)</f>
        <v>-6000</v>
      </c>
      <c r="C106" s="20">
        <f t="shared" si="11"/>
        <v>-1500</v>
      </c>
      <c r="D106" s="20">
        <f t="shared" si="11"/>
        <v>-235.4</v>
      </c>
      <c r="E106" s="20">
        <v>-2595.76</v>
      </c>
      <c r="F106" s="20">
        <v>-242.0</v>
      </c>
      <c r="G106" s="20">
        <v>0.0</v>
      </c>
      <c r="H106" s="20">
        <v>-863.5899999999999</v>
      </c>
    </row>
    <row r="107">
      <c r="B107" s="3"/>
      <c r="C107" s="3"/>
      <c r="D107" s="2"/>
      <c r="E107" s="3"/>
      <c r="F107" s="3"/>
      <c r="G107" s="3"/>
      <c r="H107" s="3"/>
    </row>
    <row r="108">
      <c r="A108" s="12" t="s">
        <v>35</v>
      </c>
      <c r="B108" s="3"/>
      <c r="C108" s="3"/>
      <c r="D108" s="2"/>
      <c r="E108" s="3"/>
      <c r="F108" s="3"/>
      <c r="G108" s="3"/>
      <c r="H108" s="3"/>
    </row>
    <row r="109">
      <c r="B109" s="3"/>
      <c r="C109" s="3"/>
      <c r="D109" s="2"/>
      <c r="E109" s="3"/>
      <c r="F109" s="3"/>
      <c r="G109" s="3"/>
      <c r="H109" s="3"/>
    </row>
    <row r="110">
      <c r="A110" s="4" t="s">
        <v>26</v>
      </c>
      <c r="B110" s="13">
        <v>6500.0</v>
      </c>
      <c r="C110" s="3">
        <f>B110/4</f>
        <v>1625</v>
      </c>
      <c r="D110" s="14">
        <v>0.0</v>
      </c>
      <c r="E110" s="3">
        <v>0.0</v>
      </c>
      <c r="F110" s="3">
        <v>0.0</v>
      </c>
      <c r="G110" s="3">
        <v>0.0</v>
      </c>
      <c r="H110" s="3">
        <v>0.0</v>
      </c>
    </row>
    <row r="111">
      <c r="A111" s="4" t="s">
        <v>36</v>
      </c>
      <c r="B111" s="13">
        <v>0.0</v>
      </c>
      <c r="C111" s="13">
        <v>0.0</v>
      </c>
      <c r="D111" s="14">
        <v>0.0</v>
      </c>
      <c r="E111" s="13">
        <v>0.0</v>
      </c>
      <c r="F111" s="13">
        <v>0.0</v>
      </c>
      <c r="G111" s="13">
        <v>0.0</v>
      </c>
      <c r="H111" s="13">
        <v>0.0</v>
      </c>
    </row>
    <row r="112">
      <c r="B112" s="3"/>
      <c r="C112" s="3"/>
      <c r="D112" s="2"/>
      <c r="E112" s="3"/>
      <c r="F112" s="3"/>
      <c r="G112" s="3"/>
      <c r="H112" s="3"/>
    </row>
    <row r="113">
      <c r="A113" s="4" t="s">
        <v>11</v>
      </c>
      <c r="B113" s="3">
        <v>-85000.0</v>
      </c>
      <c r="C113" s="3">
        <f t="shared" ref="C113:C136" si="12">B113/4</f>
        <v>-21250</v>
      </c>
      <c r="D113" s="14">
        <v>-18096.12</v>
      </c>
      <c r="E113" s="3">
        <v>-16973.35</v>
      </c>
      <c r="F113" s="3">
        <v>-16904.66</v>
      </c>
      <c r="G113" s="3">
        <v>-17518.7</v>
      </c>
      <c r="H113" s="3">
        <v>-15556.39</v>
      </c>
    </row>
    <row r="114">
      <c r="A114" s="4" t="s">
        <v>12</v>
      </c>
      <c r="B114" s="3">
        <v>-1500.0</v>
      </c>
      <c r="C114" s="3">
        <f t="shared" si="12"/>
        <v>-375</v>
      </c>
      <c r="D114" s="14">
        <v>-27.24</v>
      </c>
      <c r="E114" s="3">
        <v>-8.32</v>
      </c>
      <c r="F114" s="3">
        <v>0.0</v>
      </c>
      <c r="G114" s="3">
        <v>0.0</v>
      </c>
      <c r="H114" s="3">
        <v>-71.0</v>
      </c>
    </row>
    <row r="115">
      <c r="A115" s="4" t="s">
        <v>13</v>
      </c>
      <c r="B115" s="3">
        <v>-1000.0</v>
      </c>
      <c r="C115" s="3">
        <f t="shared" si="12"/>
        <v>-250</v>
      </c>
      <c r="D115" s="14">
        <v>-127.5</v>
      </c>
      <c r="E115" s="3">
        <v>0.0</v>
      </c>
      <c r="F115" s="3">
        <v>0.0</v>
      </c>
      <c r="G115" s="3">
        <v>0.0</v>
      </c>
      <c r="H115" s="3">
        <v>0.0</v>
      </c>
    </row>
    <row r="116">
      <c r="A116" s="4" t="s">
        <v>14</v>
      </c>
      <c r="B116" s="3">
        <v>-9000.0</v>
      </c>
      <c r="C116" s="3">
        <f t="shared" si="12"/>
        <v>-2250</v>
      </c>
      <c r="D116" s="14">
        <v>0.0</v>
      </c>
      <c r="E116" s="3">
        <v>0.0</v>
      </c>
      <c r="F116" s="3">
        <v>0.0</v>
      </c>
      <c r="G116" s="3">
        <v>0.0</v>
      </c>
      <c r="H116" s="3">
        <v>-215.0</v>
      </c>
    </row>
    <row r="117">
      <c r="A117" s="4" t="s">
        <v>15</v>
      </c>
      <c r="B117" s="3">
        <v>-800.0</v>
      </c>
      <c r="C117" s="3">
        <f t="shared" si="12"/>
        <v>-200</v>
      </c>
      <c r="D117" s="14">
        <v>-272.8</v>
      </c>
      <c r="E117" s="3">
        <v>-261.6</v>
      </c>
      <c r="F117" s="3">
        <v>-56.5</v>
      </c>
      <c r="G117" s="3">
        <v>-142.76</v>
      </c>
      <c r="H117" s="3">
        <v>-485.89</v>
      </c>
    </row>
    <row r="118">
      <c r="A118" s="4" t="s">
        <v>16</v>
      </c>
      <c r="B118" s="3">
        <v>-2000.0</v>
      </c>
      <c r="C118" s="3">
        <f t="shared" si="12"/>
        <v>-500</v>
      </c>
      <c r="D118" s="14">
        <v>-663.3</v>
      </c>
      <c r="E118" s="3">
        <v>-811.84</v>
      </c>
      <c r="F118" s="3">
        <v>-85.44</v>
      </c>
      <c r="G118" s="3">
        <v>-324.97</v>
      </c>
      <c r="H118" s="3">
        <v>-1818.99</v>
      </c>
    </row>
    <row r="119">
      <c r="A119" s="4" t="s">
        <v>17</v>
      </c>
      <c r="B119" s="3">
        <v>-1500.0</v>
      </c>
      <c r="C119" s="3">
        <f t="shared" si="12"/>
        <v>-375</v>
      </c>
      <c r="D119" s="14">
        <v>-1785.32</v>
      </c>
      <c r="E119" s="3">
        <v>-1030.1</v>
      </c>
      <c r="F119" s="3">
        <v>0.0</v>
      </c>
      <c r="G119" s="3">
        <v>-41.67</v>
      </c>
      <c r="H119" s="3">
        <v>-65.0</v>
      </c>
    </row>
    <row r="120">
      <c r="A120" s="4" t="s">
        <v>18</v>
      </c>
      <c r="B120" s="13">
        <v>-6000.0</v>
      </c>
      <c r="C120" s="3">
        <f t="shared" si="12"/>
        <v>-1500</v>
      </c>
      <c r="D120" s="14">
        <v>-67.58</v>
      </c>
      <c r="E120" s="3">
        <v>0.0</v>
      </c>
      <c r="F120" s="3">
        <v>-2523.74</v>
      </c>
      <c r="G120" s="3">
        <v>-289.61</v>
      </c>
      <c r="H120" s="3">
        <v>-393.35</v>
      </c>
    </row>
    <row r="121">
      <c r="A121" s="4" t="s">
        <v>19</v>
      </c>
      <c r="B121" s="3">
        <v>-3500.0</v>
      </c>
      <c r="C121" s="3">
        <f t="shared" si="12"/>
        <v>-875</v>
      </c>
      <c r="D121" s="14">
        <v>-1708.45</v>
      </c>
      <c r="E121" s="3">
        <v>0.0</v>
      </c>
      <c r="F121" s="3">
        <v>0.0</v>
      </c>
      <c r="G121" s="3">
        <v>0.0</v>
      </c>
      <c r="H121" s="3">
        <v>0.0</v>
      </c>
    </row>
    <row r="122">
      <c r="A122" s="4" t="s">
        <v>37</v>
      </c>
      <c r="B122" s="3">
        <v>-4500.0</v>
      </c>
      <c r="C122" s="3">
        <f t="shared" si="12"/>
        <v>-1125</v>
      </c>
      <c r="D122" s="14">
        <v>-3610.0</v>
      </c>
      <c r="E122" s="3">
        <v>-3772.0</v>
      </c>
      <c r="F122" s="3">
        <v>-3761.0</v>
      </c>
      <c r="G122" s="3">
        <v>-2544.0</v>
      </c>
      <c r="H122" s="3">
        <v>-3547.0</v>
      </c>
    </row>
    <row r="123">
      <c r="A123" s="4" t="s">
        <v>38</v>
      </c>
      <c r="B123" s="3">
        <v>-2500.0</v>
      </c>
      <c r="C123" s="3">
        <f t="shared" si="12"/>
        <v>-625</v>
      </c>
      <c r="D123" s="14">
        <v>-574.82</v>
      </c>
      <c r="E123" s="3">
        <v>-720.69</v>
      </c>
      <c r="F123" s="3">
        <v>-638.69</v>
      </c>
      <c r="G123" s="3">
        <v>-638.69</v>
      </c>
      <c r="H123" s="3">
        <v>-800.69</v>
      </c>
    </row>
    <row r="124">
      <c r="A124" s="4" t="s">
        <v>39</v>
      </c>
      <c r="B124" s="13">
        <v>-9000.0</v>
      </c>
      <c r="C124" s="3">
        <f t="shared" si="12"/>
        <v>-2250</v>
      </c>
      <c r="D124" s="14">
        <v>-7925.47</v>
      </c>
      <c r="E124" s="3">
        <v>-5149.26</v>
      </c>
      <c r="F124" s="3">
        <v>-4152.88</v>
      </c>
      <c r="G124" s="3">
        <v>-4150.549999999999</v>
      </c>
      <c r="H124" s="3">
        <v>-3562.9300000000003</v>
      </c>
    </row>
    <row r="125">
      <c r="A125" s="4" t="s">
        <v>40</v>
      </c>
      <c r="B125" s="3">
        <v>1000.0</v>
      </c>
      <c r="C125" s="3">
        <f t="shared" si="12"/>
        <v>250</v>
      </c>
      <c r="D125" s="14">
        <v>0.0</v>
      </c>
      <c r="E125" s="3">
        <v>0.0</v>
      </c>
      <c r="F125" s="3">
        <v>0.0</v>
      </c>
      <c r="G125" s="3">
        <v>68.02</v>
      </c>
      <c r="H125" s="3">
        <v>0.0</v>
      </c>
    </row>
    <row r="126">
      <c r="A126" s="4" t="s">
        <v>41</v>
      </c>
      <c r="B126" s="3">
        <v>-2000.0</v>
      </c>
      <c r="C126" s="3">
        <f t="shared" si="12"/>
        <v>-500</v>
      </c>
      <c r="D126" s="14">
        <v>-614.25</v>
      </c>
      <c r="E126" s="3">
        <v>-1155.16</v>
      </c>
      <c r="F126" s="3">
        <v>-308.4</v>
      </c>
      <c r="G126" s="3">
        <v>-695.63</v>
      </c>
      <c r="H126" s="3">
        <v>-703.34</v>
      </c>
    </row>
    <row r="127">
      <c r="A127" s="4" t="s">
        <v>42</v>
      </c>
      <c r="B127" s="3">
        <v>-3500.0</v>
      </c>
      <c r="C127" s="3">
        <f t="shared" si="12"/>
        <v>-875</v>
      </c>
      <c r="D127" s="14">
        <v>-539.23</v>
      </c>
      <c r="E127" s="3">
        <v>-502.37</v>
      </c>
      <c r="F127" s="3">
        <v>-274.75</v>
      </c>
      <c r="G127" s="3">
        <v>-368.81</v>
      </c>
      <c r="H127" s="3">
        <v>-496.41</v>
      </c>
    </row>
    <row r="128">
      <c r="A128" s="4" t="s">
        <v>43</v>
      </c>
      <c r="B128" s="13">
        <v>0.0</v>
      </c>
      <c r="C128" s="3">
        <f t="shared" si="12"/>
        <v>0</v>
      </c>
      <c r="D128" s="14">
        <v>0.0</v>
      </c>
      <c r="E128" s="3">
        <v>-1339.2</v>
      </c>
      <c r="F128" s="3">
        <v>-1423.5</v>
      </c>
      <c r="G128" s="3">
        <v>-1423.5</v>
      </c>
      <c r="H128" s="3">
        <v>-1696.92</v>
      </c>
    </row>
    <row r="129">
      <c r="A129" s="4" t="s">
        <v>23</v>
      </c>
      <c r="B129" s="3">
        <v>-8000.0</v>
      </c>
      <c r="C129" s="3">
        <f t="shared" si="12"/>
        <v>-2000</v>
      </c>
      <c r="D129" s="14">
        <v>-1845.27</v>
      </c>
      <c r="E129" s="3">
        <v>-1852.23</v>
      </c>
      <c r="F129" s="3">
        <v>-4713.31</v>
      </c>
      <c r="G129" s="3">
        <v>-6076.03</v>
      </c>
      <c r="H129" s="3">
        <v>-6069.3</v>
      </c>
    </row>
    <row r="130">
      <c r="A130" s="4" t="s">
        <v>44</v>
      </c>
      <c r="B130" s="3">
        <v>-1000.0</v>
      </c>
      <c r="C130" s="3">
        <f t="shared" si="12"/>
        <v>-250</v>
      </c>
      <c r="D130" s="14">
        <v>-290.99</v>
      </c>
      <c r="E130" s="3">
        <v>-370.42</v>
      </c>
      <c r="F130" s="3">
        <v>-269.34</v>
      </c>
      <c r="G130" s="3">
        <v>-325.3</v>
      </c>
      <c r="H130" s="3">
        <v>-321.18</v>
      </c>
    </row>
    <row r="131">
      <c r="A131" s="4" t="s">
        <v>45</v>
      </c>
      <c r="B131" s="3">
        <v>-4000.0</v>
      </c>
      <c r="C131" s="3">
        <f t="shared" si="12"/>
        <v>-1000</v>
      </c>
      <c r="D131" s="14">
        <v>0.0</v>
      </c>
      <c r="E131" s="3">
        <v>0.0</v>
      </c>
      <c r="F131" s="3">
        <v>0.0</v>
      </c>
      <c r="G131" s="3">
        <v>0.0</v>
      </c>
      <c r="H131" s="3">
        <v>-1736.0</v>
      </c>
    </row>
    <row r="132">
      <c r="A132" s="4" t="s">
        <v>46</v>
      </c>
      <c r="B132" s="3">
        <v>-10000.0</v>
      </c>
      <c r="C132" s="3">
        <f t="shared" si="12"/>
        <v>-2500</v>
      </c>
      <c r="D132" s="14">
        <v>-2937.66</v>
      </c>
      <c r="E132" s="3">
        <v>-2418.0</v>
      </c>
      <c r="F132" s="3">
        <v>-1142.5</v>
      </c>
      <c r="G132" s="3">
        <v>-1906.5</v>
      </c>
      <c r="H132" s="3">
        <v>-1143.9</v>
      </c>
    </row>
    <row r="133">
      <c r="A133" s="4" t="s">
        <v>47</v>
      </c>
      <c r="B133" s="3">
        <v>-13000.0</v>
      </c>
      <c r="C133" s="3">
        <f t="shared" si="12"/>
        <v>-3250</v>
      </c>
      <c r="D133" s="14">
        <v>-2795.88</v>
      </c>
      <c r="E133" s="3">
        <v>-2781.62</v>
      </c>
      <c r="F133" s="3">
        <v>-2057.19</v>
      </c>
      <c r="G133" s="3">
        <v>-3233.3</v>
      </c>
      <c r="H133" s="3">
        <v>-3186.8</v>
      </c>
    </row>
    <row r="134">
      <c r="A134" s="4" t="s">
        <v>20</v>
      </c>
      <c r="B134" s="3">
        <v>-3000.0</v>
      </c>
      <c r="C134" s="3">
        <f t="shared" si="12"/>
        <v>-750</v>
      </c>
      <c r="D134" s="14">
        <v>-2423.61</v>
      </c>
      <c r="E134" s="3">
        <v>-2228.49</v>
      </c>
      <c r="F134" s="3">
        <v>-2584.15</v>
      </c>
      <c r="G134" s="3">
        <v>-3327.98</v>
      </c>
      <c r="H134" s="3">
        <v>-3037.43</v>
      </c>
    </row>
    <row r="135">
      <c r="A135" s="4" t="s">
        <v>48</v>
      </c>
      <c r="B135" s="3">
        <v>0.0</v>
      </c>
      <c r="C135" s="3">
        <f t="shared" si="12"/>
        <v>0</v>
      </c>
      <c r="D135" s="14">
        <v>0.0</v>
      </c>
      <c r="E135" s="3">
        <v>0.0</v>
      </c>
      <c r="F135" s="3">
        <v>0.0</v>
      </c>
      <c r="G135" s="3">
        <v>0.0</v>
      </c>
      <c r="H135" s="3">
        <v>0.0</v>
      </c>
    </row>
    <row r="136">
      <c r="A136" s="4" t="s">
        <v>24</v>
      </c>
      <c r="B136" s="13">
        <v>-6000.0</v>
      </c>
      <c r="C136" s="3">
        <f t="shared" si="12"/>
        <v>-1500</v>
      </c>
      <c r="D136" s="14">
        <v>-2978.3</v>
      </c>
      <c r="E136" s="3"/>
      <c r="F136" s="3"/>
      <c r="G136" s="3"/>
      <c r="H136" s="3"/>
    </row>
    <row r="137">
      <c r="A137" s="4"/>
      <c r="B137" s="3"/>
      <c r="C137" s="3"/>
      <c r="D137" s="2"/>
      <c r="E137" s="3"/>
      <c r="F137" s="3"/>
      <c r="G137" s="3"/>
      <c r="H137" s="3"/>
    </row>
    <row r="138">
      <c r="A138" s="19" t="s">
        <v>21</v>
      </c>
      <c r="B138" s="20">
        <f t="shared" ref="B138:D138" si="13">SUM(B110:B136)</f>
        <v>-169300</v>
      </c>
      <c r="C138" s="20">
        <f t="shared" si="13"/>
        <v>-42325</v>
      </c>
      <c r="D138" s="20">
        <f t="shared" si="13"/>
        <v>-49283.79</v>
      </c>
      <c r="E138" s="20">
        <v>-41374.649999999994</v>
      </c>
      <c r="F138" s="20">
        <v>-40896.049999999996</v>
      </c>
      <c r="G138" s="20">
        <v>-42939.98000000001</v>
      </c>
      <c r="H138" s="20">
        <v>-44907.520000000004</v>
      </c>
    </row>
    <row r="139">
      <c r="B139" s="3"/>
      <c r="C139" s="3"/>
      <c r="D139" s="2"/>
      <c r="E139" s="3"/>
      <c r="F139" s="3"/>
      <c r="G139" s="3"/>
      <c r="H139" s="3"/>
    </row>
    <row r="140">
      <c r="A140" s="12" t="s">
        <v>49</v>
      </c>
      <c r="B140" s="3"/>
      <c r="C140" s="3"/>
      <c r="D140" s="2"/>
      <c r="E140" s="3"/>
      <c r="F140" s="3"/>
      <c r="G140" s="3"/>
      <c r="H140" s="3"/>
    </row>
    <row r="141">
      <c r="B141" s="13"/>
      <c r="C141" s="3"/>
      <c r="D141" s="2"/>
      <c r="E141" s="3"/>
      <c r="F141" s="3"/>
      <c r="G141" s="3"/>
      <c r="H141" s="3"/>
    </row>
    <row r="142">
      <c r="A142" s="4" t="s">
        <v>50</v>
      </c>
      <c r="B142" s="3">
        <v>75098.0</v>
      </c>
      <c r="C142" s="3">
        <f t="shared" ref="C142:C144" si="14">B142/4</f>
        <v>18774.5</v>
      </c>
      <c r="D142" s="14">
        <v>0.0</v>
      </c>
      <c r="E142" s="3">
        <v>0.0</v>
      </c>
      <c r="F142" s="3">
        <v>0.0</v>
      </c>
      <c r="G142" s="3">
        <v>0.0</v>
      </c>
      <c r="H142" s="3">
        <v>0.0</v>
      </c>
    </row>
    <row r="143">
      <c r="A143" s="4" t="s">
        <v>51</v>
      </c>
      <c r="B143" s="3">
        <v>1000.0</v>
      </c>
      <c r="C143" s="3">
        <f t="shared" si="14"/>
        <v>250</v>
      </c>
      <c r="D143" s="14">
        <v>0.0</v>
      </c>
      <c r="E143" s="3">
        <v>0.0</v>
      </c>
      <c r="F143" s="3">
        <v>0.0</v>
      </c>
      <c r="G143" s="3">
        <v>0.0</v>
      </c>
      <c r="H143" s="3">
        <v>0.0</v>
      </c>
    </row>
    <row r="144">
      <c r="A144" s="4" t="s">
        <v>52</v>
      </c>
      <c r="B144" s="3">
        <v>500.0</v>
      </c>
      <c r="C144" s="3">
        <f t="shared" si="14"/>
        <v>125</v>
      </c>
      <c r="D144" s="14">
        <v>0.0</v>
      </c>
      <c r="E144" s="3"/>
      <c r="F144" s="3"/>
      <c r="G144" s="3"/>
      <c r="H144" s="3"/>
    </row>
    <row r="145">
      <c r="B145" s="3"/>
      <c r="C145" s="3"/>
      <c r="D145" s="2"/>
      <c r="E145" s="3"/>
      <c r="F145" s="3"/>
      <c r="G145" s="3"/>
      <c r="H145" s="3"/>
    </row>
    <row r="146">
      <c r="A146" s="4" t="s">
        <v>53</v>
      </c>
      <c r="B146" s="13">
        <v>-120.0</v>
      </c>
      <c r="C146" s="13">
        <f>B146/4</f>
        <v>-30</v>
      </c>
      <c r="D146" s="14">
        <v>0.0</v>
      </c>
      <c r="E146" s="3"/>
      <c r="F146" s="3"/>
      <c r="G146" s="3"/>
      <c r="H146" s="3"/>
    </row>
    <row r="147">
      <c r="B147" s="3"/>
      <c r="C147" s="3"/>
      <c r="D147" s="2"/>
      <c r="E147" s="3"/>
      <c r="F147" s="3"/>
      <c r="G147" s="3"/>
      <c r="H147" s="3"/>
    </row>
    <row r="148">
      <c r="A148" s="19" t="s">
        <v>21</v>
      </c>
      <c r="B148" s="20">
        <f>SUM(B142:B146)</f>
        <v>76478</v>
      </c>
      <c r="C148" s="20">
        <f>B148/4</f>
        <v>19119.5</v>
      </c>
      <c r="D148" s="20">
        <f>SUM(D142:D146)</f>
        <v>0</v>
      </c>
      <c r="E148" s="20">
        <v>0.0</v>
      </c>
      <c r="F148" s="20">
        <v>0.0</v>
      </c>
      <c r="G148" s="20">
        <v>0.0</v>
      </c>
      <c r="H148" s="20">
        <v>0.0</v>
      </c>
    </row>
    <row r="149">
      <c r="B149" s="3"/>
      <c r="C149" s="3"/>
      <c r="D149" s="2"/>
      <c r="E149" s="3"/>
      <c r="F149" s="3"/>
      <c r="G149" s="3"/>
      <c r="H149" s="3"/>
    </row>
    <row r="150">
      <c r="A150" s="12" t="s">
        <v>54</v>
      </c>
      <c r="B150" s="3"/>
      <c r="C150" s="3"/>
      <c r="D150" s="2"/>
      <c r="E150" s="3"/>
      <c r="F150" s="3"/>
      <c r="G150" s="3"/>
      <c r="H150" s="3"/>
    </row>
    <row r="151">
      <c r="B151" s="3"/>
      <c r="C151" s="3"/>
      <c r="D151" s="2"/>
      <c r="E151" s="3"/>
      <c r="F151" s="3"/>
      <c r="G151" s="3"/>
      <c r="H151" s="3"/>
    </row>
    <row r="152">
      <c r="A152" s="4" t="s">
        <v>55</v>
      </c>
      <c r="B152" s="13">
        <v>0.0</v>
      </c>
      <c r="C152" s="3">
        <f t="shared" ref="C152:C153" si="15">B152/4</f>
        <v>0</v>
      </c>
      <c r="D152" s="14">
        <v>0.0</v>
      </c>
      <c r="E152" s="3">
        <v>0.0</v>
      </c>
      <c r="F152" s="3">
        <v>0.0</v>
      </c>
      <c r="G152" s="3">
        <v>0.0</v>
      </c>
      <c r="H152" s="3">
        <v>0.0</v>
      </c>
    </row>
    <row r="153">
      <c r="A153" s="4" t="s">
        <v>56</v>
      </c>
      <c r="B153" s="13">
        <v>0.0</v>
      </c>
      <c r="C153" s="3">
        <f t="shared" si="15"/>
        <v>0</v>
      </c>
      <c r="D153" s="14">
        <v>0.0</v>
      </c>
      <c r="E153" s="3">
        <v>0.0</v>
      </c>
      <c r="F153" s="3">
        <v>0.0</v>
      </c>
      <c r="G153" s="3">
        <v>0.0</v>
      </c>
      <c r="H153" s="3">
        <v>0.0</v>
      </c>
    </row>
    <row r="154">
      <c r="B154" s="3"/>
      <c r="C154" s="3"/>
      <c r="D154" s="2"/>
      <c r="E154" s="3"/>
      <c r="F154" s="3"/>
      <c r="G154" s="3"/>
      <c r="H154" s="3"/>
    </row>
    <row r="155">
      <c r="A155" s="4" t="s">
        <v>57</v>
      </c>
      <c r="B155" s="13">
        <v>-600.0</v>
      </c>
      <c r="C155" s="3">
        <f>B155/4</f>
        <v>-150</v>
      </c>
      <c r="D155" s="14">
        <v>-142.44</v>
      </c>
      <c r="E155" s="3">
        <v>-155.48000000000002</v>
      </c>
      <c r="F155" s="3">
        <v>0.0</v>
      </c>
      <c r="G155" s="3">
        <v>0.0</v>
      </c>
      <c r="H155" s="3">
        <v>0.0</v>
      </c>
    </row>
    <row r="156">
      <c r="B156" s="3"/>
      <c r="C156" s="3"/>
      <c r="D156" s="2"/>
      <c r="E156" s="3"/>
      <c r="F156" s="3"/>
      <c r="G156" s="3"/>
      <c r="H156" s="3"/>
    </row>
    <row r="157">
      <c r="A157" s="19" t="s">
        <v>21</v>
      </c>
      <c r="B157" s="20">
        <f>B152+B153+B155</f>
        <v>-600</v>
      </c>
      <c r="C157" s="20">
        <f>B157/4</f>
        <v>-150</v>
      </c>
      <c r="D157" s="23">
        <f>SUM(D152:D155)</f>
        <v>-142.44</v>
      </c>
      <c r="E157" s="20">
        <v>-155.48000000000002</v>
      </c>
      <c r="F157" s="20">
        <v>0.0</v>
      </c>
      <c r="G157" s="20">
        <v>0.0</v>
      </c>
      <c r="H157" s="20">
        <v>0.0</v>
      </c>
    </row>
    <row r="158">
      <c r="B158" s="3"/>
      <c r="C158" s="3"/>
      <c r="D158" s="2"/>
      <c r="E158" s="3"/>
      <c r="F158" s="3"/>
      <c r="G158" s="3"/>
      <c r="H158" s="3"/>
    </row>
    <row r="159">
      <c r="A159" s="12" t="s">
        <v>58</v>
      </c>
      <c r="B159" s="3"/>
      <c r="C159" s="3"/>
      <c r="D159" s="2"/>
      <c r="E159" s="3"/>
      <c r="F159" s="3"/>
      <c r="G159" s="3"/>
      <c r="H159" s="3"/>
    </row>
    <row r="160">
      <c r="B160" s="3"/>
      <c r="C160" s="3"/>
      <c r="D160" s="2"/>
      <c r="E160" s="3"/>
      <c r="F160" s="3"/>
      <c r="G160" s="3"/>
      <c r="H160" s="3"/>
    </row>
    <row r="161">
      <c r="A161" s="4" t="s">
        <v>59</v>
      </c>
      <c r="B161" s="13">
        <v>279470.0</v>
      </c>
      <c r="C161" s="3">
        <f>B161/4</f>
        <v>69867.5</v>
      </c>
      <c r="D161" s="14">
        <v>139735.0</v>
      </c>
      <c r="E161" s="3">
        <v>144000.0</v>
      </c>
      <c r="F161" s="3">
        <v>144000.0</v>
      </c>
      <c r="G161" s="3">
        <v>144000.0</v>
      </c>
      <c r="H161" s="3">
        <v>160000.0</v>
      </c>
    </row>
    <row r="162">
      <c r="B162" s="3"/>
      <c r="C162" s="3"/>
      <c r="D162" s="2"/>
      <c r="E162" s="3"/>
      <c r="F162" s="3"/>
      <c r="G162" s="3"/>
      <c r="H162" s="3"/>
    </row>
    <row r="163">
      <c r="A163" s="19" t="s">
        <v>21</v>
      </c>
      <c r="B163" s="20">
        <f>B161</f>
        <v>279470</v>
      </c>
      <c r="C163" s="20">
        <f>B163/4</f>
        <v>69867.5</v>
      </c>
      <c r="D163" s="24">
        <f>D161</f>
        <v>139735</v>
      </c>
      <c r="E163" s="20">
        <v>144000.0</v>
      </c>
      <c r="F163" s="20">
        <v>144000.0</v>
      </c>
      <c r="G163" s="20">
        <v>144000.0</v>
      </c>
      <c r="H163" s="20">
        <v>160000.0</v>
      </c>
    </row>
    <row r="164">
      <c r="B164" s="3"/>
      <c r="C164" s="3"/>
      <c r="D164" s="2"/>
      <c r="E164" s="3"/>
      <c r="F164" s="3"/>
      <c r="G164" s="3"/>
      <c r="H164" s="3"/>
    </row>
    <row r="165">
      <c r="A165" s="12" t="s">
        <v>60</v>
      </c>
      <c r="B165" s="3"/>
      <c r="C165" s="3"/>
      <c r="D165" s="2"/>
      <c r="E165" s="3"/>
      <c r="F165" s="3"/>
      <c r="G165" s="3"/>
      <c r="H165" s="3"/>
    </row>
    <row r="166">
      <c r="A166" s="4"/>
      <c r="B166" s="3"/>
      <c r="C166" s="3"/>
      <c r="D166" s="14"/>
      <c r="E166" s="3"/>
      <c r="F166" s="3"/>
      <c r="G166" s="3"/>
      <c r="H166" s="3"/>
    </row>
    <row r="167">
      <c r="A167" s="25" t="s">
        <v>61</v>
      </c>
      <c r="B167" s="26">
        <v>19000.0</v>
      </c>
      <c r="C167" s="27">
        <f t="shared" ref="C167:C168" si="16">B167/4</f>
        <v>4750</v>
      </c>
      <c r="D167" s="15">
        <v>19804.63</v>
      </c>
      <c r="E167" s="3">
        <v>0.0</v>
      </c>
      <c r="F167" s="3">
        <v>0.0</v>
      </c>
      <c r="G167" s="3">
        <v>0.0</v>
      </c>
      <c r="H167" s="3">
        <v>0.0</v>
      </c>
      <c r="J167" s="28">
        <f>(30000/0.8)-30000-6796.92</f>
        <v>703.08</v>
      </c>
    </row>
    <row r="168">
      <c r="A168" s="25" t="s">
        <v>36</v>
      </c>
      <c r="B168" s="26">
        <v>17000.0</v>
      </c>
      <c r="C168" s="27">
        <f t="shared" si="16"/>
        <v>4250</v>
      </c>
      <c r="D168" s="14">
        <v>1950.0</v>
      </c>
      <c r="E168" s="3">
        <v>0.0</v>
      </c>
      <c r="F168" s="3"/>
      <c r="G168" s="3"/>
      <c r="H168" s="3"/>
    </row>
    <row r="169">
      <c r="A169" s="25"/>
      <c r="B169" s="29"/>
      <c r="C169" s="27"/>
      <c r="D169" s="14"/>
      <c r="E169" s="3"/>
      <c r="F169" s="3"/>
      <c r="G169" s="3"/>
      <c r="H169" s="3"/>
    </row>
    <row r="170">
      <c r="A170" s="25" t="s">
        <v>11</v>
      </c>
      <c r="B170" s="30">
        <v>-4000.0</v>
      </c>
      <c r="C170" s="27">
        <f t="shared" ref="C170:C176" si="17">B170/4</f>
        <v>-1000</v>
      </c>
      <c r="D170" s="14">
        <v>0.0</v>
      </c>
      <c r="E170" s="3">
        <v>0.0</v>
      </c>
      <c r="F170" s="3"/>
      <c r="G170" s="3"/>
      <c r="H170" s="3"/>
    </row>
    <row r="171">
      <c r="A171" s="25" t="s">
        <v>12</v>
      </c>
      <c r="B171" s="30">
        <v>-1000.0</v>
      </c>
      <c r="C171" s="27">
        <f t="shared" si="17"/>
        <v>-250</v>
      </c>
      <c r="D171" s="14">
        <v>0.0</v>
      </c>
      <c r="E171" s="3">
        <v>0.0</v>
      </c>
      <c r="F171" s="3"/>
      <c r="G171" s="3"/>
      <c r="H171" s="3"/>
    </row>
    <row r="172">
      <c r="A172" s="31" t="s">
        <v>15</v>
      </c>
      <c r="B172" s="30">
        <v>-25000.0</v>
      </c>
      <c r="C172" s="27">
        <f t="shared" si="17"/>
        <v>-6250</v>
      </c>
      <c r="D172" s="14">
        <v>-108.0</v>
      </c>
      <c r="E172" s="3"/>
      <c r="F172" s="3"/>
      <c r="G172" s="3"/>
      <c r="H172" s="3"/>
    </row>
    <row r="173">
      <c r="A173" s="25" t="s">
        <v>16</v>
      </c>
      <c r="B173" s="26">
        <v>-1500.0</v>
      </c>
      <c r="C173" s="27">
        <f t="shared" si="17"/>
        <v>-375</v>
      </c>
      <c r="D173" s="14">
        <v>-1238.97</v>
      </c>
      <c r="E173" s="3">
        <v>0.0</v>
      </c>
      <c r="F173" s="3"/>
      <c r="G173" s="3"/>
      <c r="H173" s="3"/>
    </row>
    <row r="174">
      <c r="A174" s="25" t="s">
        <v>18</v>
      </c>
      <c r="B174" s="26">
        <v>-5000.0</v>
      </c>
      <c r="C174" s="27">
        <f t="shared" si="17"/>
        <v>-1250</v>
      </c>
      <c r="D174" s="14">
        <v>-86.8</v>
      </c>
      <c r="E174" s="3">
        <v>0.0</v>
      </c>
      <c r="F174" s="3"/>
      <c r="G174" s="3"/>
      <c r="H174" s="3"/>
    </row>
    <row r="175">
      <c r="A175" s="25" t="s">
        <v>19</v>
      </c>
      <c r="B175" s="30">
        <v>-500.0</v>
      </c>
      <c r="C175" s="27">
        <f t="shared" si="17"/>
        <v>-125</v>
      </c>
      <c r="D175" s="14">
        <v>0.0</v>
      </c>
      <c r="E175" s="3">
        <v>0.0</v>
      </c>
      <c r="F175" s="3"/>
      <c r="G175" s="3"/>
      <c r="H175" s="3"/>
    </row>
    <row r="176">
      <c r="A176" s="25" t="s">
        <v>20</v>
      </c>
      <c r="B176" s="3">
        <v>0.0</v>
      </c>
      <c r="C176" s="27">
        <f t="shared" si="17"/>
        <v>0</v>
      </c>
      <c r="D176" s="14">
        <v>0.0</v>
      </c>
      <c r="E176" s="3">
        <v>0.0</v>
      </c>
      <c r="F176" s="3">
        <v>-250.43</v>
      </c>
      <c r="G176" s="3"/>
      <c r="H176" s="3"/>
    </row>
    <row r="177">
      <c r="C177" s="3"/>
      <c r="D177" s="2"/>
      <c r="E177" s="3"/>
      <c r="F177" s="3"/>
      <c r="G177" s="3"/>
      <c r="H177" s="3"/>
    </row>
    <row r="178">
      <c r="A178" s="19" t="s">
        <v>21</v>
      </c>
      <c r="B178" s="32">
        <f t="shared" ref="B178:D178" si="18">SUM(B167:B176)</f>
        <v>-1000</v>
      </c>
      <c r="C178" s="32">
        <f t="shared" si="18"/>
        <v>-250</v>
      </c>
      <c r="D178" s="32">
        <f t="shared" si="18"/>
        <v>20320.86</v>
      </c>
      <c r="E178" s="20">
        <v>0.0</v>
      </c>
      <c r="F178" s="20">
        <v>-250.43</v>
      </c>
      <c r="G178" s="20">
        <v>0.0</v>
      </c>
      <c r="H178" s="20">
        <v>0.0</v>
      </c>
    </row>
    <row r="179">
      <c r="B179" s="3"/>
      <c r="C179" s="3"/>
      <c r="D179" s="2"/>
      <c r="E179" s="3"/>
      <c r="F179" s="3"/>
      <c r="G179" s="3"/>
      <c r="H179" s="3"/>
    </row>
    <row r="180">
      <c r="A180" s="33" t="s">
        <v>62</v>
      </c>
      <c r="B180" s="24">
        <f>B24+B43+B60+B79+B110+B142+B143+B144+B152+B153+B161+B167+B168</f>
        <v>537405.6533</v>
      </c>
      <c r="C180" s="24">
        <f>B180/4</f>
        <v>134351.4133</v>
      </c>
      <c r="D180" s="24">
        <f>D24+D43+D60+D61+D110+D111+D142+D143+D152+D153+D161+D167+D168+D144+D79</f>
        <v>222042.67</v>
      </c>
      <c r="E180" s="20">
        <v>202610.67</v>
      </c>
      <c r="F180" s="20">
        <v>144338.62</v>
      </c>
      <c r="G180" s="20">
        <v>144590.0</v>
      </c>
      <c r="H180" s="20">
        <v>206181.85</v>
      </c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</row>
    <row r="181">
      <c r="A181" s="35"/>
      <c r="B181" s="2"/>
      <c r="C181" s="2"/>
      <c r="D181" s="2"/>
      <c r="E181" s="3"/>
      <c r="F181" s="3"/>
      <c r="G181" s="3"/>
      <c r="H181" s="3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</row>
    <row r="182">
      <c r="A182" s="33" t="s">
        <v>63</v>
      </c>
      <c r="B182" s="24">
        <f>SUM(B9:B18)+SUM(B26:B37)+SUM(B45:B54)+SUM(B63:B73)+SUM(B81:B90)+SUM(B96:B104)+SUM(B113:B136)+B146+B155+SUM(B170:B176)</f>
        <v>-543920</v>
      </c>
      <c r="C182" s="24">
        <f>B182/4</f>
        <v>-135980</v>
      </c>
      <c r="D182" s="24">
        <f>SUM(D9:D18)+SUM(D26:D37)+SUM(D45:D54)+SUM(D63:D73)+SUM(D81:D90)+SUM(D96:D104)+SUM(D113:D136)+D155+SUM(D170:D176)+D146</f>
        <v>-111665.55</v>
      </c>
      <c r="E182" s="20">
        <v>-109906.18</v>
      </c>
      <c r="F182" s="20">
        <v>-97041.47</v>
      </c>
      <c r="G182" s="20">
        <v>-107675.59</v>
      </c>
      <c r="H182" s="20">
        <v>-106273.92</v>
      </c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</row>
    <row r="183">
      <c r="A183" s="34"/>
      <c r="B183" s="2"/>
      <c r="C183" s="2"/>
      <c r="D183" s="2"/>
      <c r="E183" s="3"/>
      <c r="F183" s="3"/>
      <c r="G183" s="3"/>
      <c r="H183" s="3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</row>
    <row r="184">
      <c r="A184" s="33" t="s">
        <v>64</v>
      </c>
      <c r="B184" s="24">
        <f t="shared" ref="B184:D184" si="19">B180+B182</f>
        <v>-6514.346667</v>
      </c>
      <c r="C184" s="24">
        <f t="shared" si="19"/>
        <v>-1628.586667</v>
      </c>
      <c r="D184" s="24">
        <f t="shared" si="19"/>
        <v>110377.12</v>
      </c>
      <c r="E184" s="20">
        <v>92704.49000000002</v>
      </c>
      <c r="F184" s="20">
        <f t="shared" ref="F184:H184" si="20">F180+F182</f>
        <v>47297.15</v>
      </c>
      <c r="G184" s="20">
        <f t="shared" si="20"/>
        <v>36914.41</v>
      </c>
      <c r="H184" s="20">
        <f t="shared" si="20"/>
        <v>99907.93</v>
      </c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</row>
    <row r="185">
      <c r="D185" s="2"/>
      <c r="E185" s="3"/>
    </row>
    <row r="186">
      <c r="C186" s="36">
        <f>C182/B182</f>
        <v>0.25</v>
      </c>
      <c r="D186" s="36">
        <f>D182/B182</f>
        <v>0.205297746</v>
      </c>
      <c r="E186" s="37">
        <v>0.21449293520686963</v>
      </c>
      <c r="F186" s="37">
        <v>0.18938616315378612</v>
      </c>
      <c r="G186" s="37">
        <v>0.2101397150663544</v>
      </c>
      <c r="H186" s="37">
        <v>0.20740421545667448</v>
      </c>
    </row>
    <row r="187">
      <c r="D187" s="2"/>
      <c r="E187" s="3"/>
    </row>
    <row r="188">
      <c r="D188" s="38"/>
      <c r="E188" s="39"/>
      <c r="F188" s="40"/>
      <c r="G188" s="40"/>
    </row>
    <row r="189">
      <c r="D189" s="38"/>
      <c r="E189" s="39"/>
      <c r="F189" s="40"/>
    </row>
    <row r="190">
      <c r="D190" s="2"/>
      <c r="E190" s="3"/>
    </row>
    <row r="191">
      <c r="D191" s="2"/>
      <c r="E191" s="3"/>
    </row>
    <row r="192">
      <c r="D192" s="2"/>
      <c r="E192" s="3"/>
    </row>
    <row r="193">
      <c r="D193" s="2"/>
      <c r="E193" s="3"/>
    </row>
    <row r="194">
      <c r="D194" s="2"/>
      <c r="E194" s="3"/>
    </row>
    <row r="195">
      <c r="D195" s="2"/>
      <c r="E195" s="3"/>
    </row>
    <row r="196">
      <c r="D196" s="2"/>
      <c r="E196" s="3"/>
    </row>
    <row r="197">
      <c r="D197" s="2"/>
      <c r="E197" s="3"/>
    </row>
    <row r="198">
      <c r="D198" s="2"/>
      <c r="E198" s="3"/>
    </row>
    <row r="199">
      <c r="D199" s="2"/>
      <c r="E199" s="3"/>
    </row>
    <row r="200">
      <c r="D200" s="2"/>
      <c r="E200" s="3"/>
    </row>
    <row r="201">
      <c r="D201" s="2"/>
      <c r="E201" s="3"/>
    </row>
    <row r="202">
      <c r="D202" s="2"/>
      <c r="E202" s="3"/>
    </row>
    <row r="203">
      <c r="D203" s="2"/>
      <c r="E203" s="3"/>
    </row>
    <row r="204">
      <c r="D204" s="2"/>
      <c r="E204" s="3"/>
    </row>
    <row r="205">
      <c r="D205" s="2"/>
      <c r="E205" s="3"/>
    </row>
    <row r="206">
      <c r="D206" s="2"/>
      <c r="E206" s="3"/>
    </row>
    <row r="207">
      <c r="D207" s="2"/>
      <c r="E207" s="3"/>
    </row>
    <row r="208">
      <c r="D208" s="2"/>
      <c r="E208" s="3"/>
    </row>
    <row r="209">
      <c r="D209" s="2"/>
      <c r="E209" s="3"/>
    </row>
    <row r="210">
      <c r="D210" s="2"/>
      <c r="E210" s="3"/>
    </row>
    <row r="211">
      <c r="D211" s="2"/>
      <c r="E211" s="3"/>
    </row>
    <row r="212">
      <c r="D212" s="2"/>
      <c r="E212" s="3"/>
    </row>
    <row r="213">
      <c r="D213" s="2"/>
      <c r="E213" s="3"/>
    </row>
    <row r="214">
      <c r="D214" s="2"/>
      <c r="E214" s="3"/>
    </row>
    <row r="215">
      <c r="D215" s="2"/>
      <c r="E215" s="3"/>
    </row>
    <row r="216">
      <c r="D216" s="2"/>
      <c r="E216" s="3"/>
    </row>
    <row r="217">
      <c r="D217" s="2"/>
      <c r="E217" s="3"/>
    </row>
    <row r="218">
      <c r="D218" s="2"/>
      <c r="E218" s="3"/>
    </row>
    <row r="219">
      <c r="D219" s="2"/>
      <c r="E219" s="3"/>
    </row>
    <row r="220">
      <c r="D220" s="2"/>
      <c r="E220" s="3"/>
    </row>
    <row r="221">
      <c r="D221" s="2"/>
      <c r="E221" s="3"/>
    </row>
    <row r="222">
      <c r="D222" s="2"/>
      <c r="E222" s="3"/>
    </row>
    <row r="223">
      <c r="D223" s="2"/>
      <c r="E223" s="3"/>
    </row>
    <row r="224">
      <c r="D224" s="2"/>
      <c r="E224" s="3"/>
    </row>
    <row r="225">
      <c r="D225" s="2"/>
      <c r="E225" s="3"/>
    </row>
    <row r="226">
      <c r="D226" s="2"/>
      <c r="E226" s="3"/>
    </row>
    <row r="227">
      <c r="D227" s="2"/>
      <c r="E227" s="3"/>
    </row>
    <row r="228">
      <c r="D228" s="2"/>
      <c r="E228" s="3"/>
    </row>
    <row r="229">
      <c r="D229" s="2"/>
      <c r="E229" s="3"/>
    </row>
    <row r="230">
      <c r="D230" s="2"/>
      <c r="E230" s="3"/>
    </row>
    <row r="231">
      <c r="D231" s="2"/>
      <c r="E231" s="3"/>
    </row>
    <row r="232">
      <c r="D232" s="2"/>
      <c r="E232" s="3"/>
    </row>
    <row r="233">
      <c r="D233" s="2"/>
      <c r="E233" s="3"/>
    </row>
    <row r="234">
      <c r="D234" s="2"/>
      <c r="E234" s="3"/>
    </row>
    <row r="235">
      <c r="D235" s="2"/>
      <c r="E235" s="3"/>
    </row>
    <row r="236">
      <c r="D236" s="2"/>
      <c r="E236" s="3"/>
    </row>
    <row r="237">
      <c r="D237" s="2"/>
      <c r="E237" s="3"/>
    </row>
    <row r="238">
      <c r="D238" s="2"/>
      <c r="E238" s="3"/>
    </row>
    <row r="239">
      <c r="D239" s="2"/>
      <c r="E239" s="3"/>
    </row>
    <row r="240">
      <c r="D240" s="2"/>
      <c r="E240" s="3"/>
    </row>
    <row r="241">
      <c r="D241" s="2"/>
      <c r="E241" s="3"/>
    </row>
    <row r="242">
      <c r="D242" s="2"/>
      <c r="E242" s="3"/>
    </row>
    <row r="243">
      <c r="D243" s="2"/>
      <c r="E243" s="3"/>
    </row>
    <row r="244">
      <c r="D244" s="2"/>
      <c r="E244" s="3"/>
    </row>
    <row r="245">
      <c r="D245" s="2"/>
      <c r="E245" s="3"/>
    </row>
    <row r="246">
      <c r="D246" s="2"/>
      <c r="E246" s="3"/>
    </row>
    <row r="247">
      <c r="D247" s="2"/>
      <c r="E247" s="3"/>
    </row>
    <row r="248">
      <c r="D248" s="2"/>
      <c r="E248" s="3"/>
    </row>
    <row r="249">
      <c r="D249" s="2"/>
      <c r="E249" s="3"/>
    </row>
    <row r="250">
      <c r="D250" s="2"/>
      <c r="E250" s="3"/>
    </row>
    <row r="251">
      <c r="D251" s="2"/>
      <c r="E251" s="3"/>
    </row>
    <row r="252">
      <c r="D252" s="2"/>
      <c r="E252" s="3"/>
    </row>
    <row r="253">
      <c r="D253" s="2"/>
      <c r="E253" s="3"/>
    </row>
    <row r="254">
      <c r="D254" s="2"/>
      <c r="E254" s="3"/>
    </row>
    <row r="255">
      <c r="D255" s="2"/>
      <c r="E255" s="3"/>
    </row>
    <row r="256">
      <c r="D256" s="2"/>
      <c r="E256" s="3"/>
    </row>
    <row r="257">
      <c r="D257" s="2"/>
      <c r="E257" s="3"/>
    </row>
    <row r="258">
      <c r="D258" s="2"/>
      <c r="E258" s="3"/>
    </row>
    <row r="259">
      <c r="D259" s="2"/>
      <c r="E259" s="3"/>
    </row>
    <row r="260">
      <c r="D260" s="2"/>
      <c r="E260" s="3"/>
    </row>
    <row r="261">
      <c r="D261" s="2"/>
      <c r="E261" s="3"/>
    </row>
    <row r="262">
      <c r="D262" s="2"/>
      <c r="E262" s="3"/>
    </row>
    <row r="263">
      <c r="D263" s="2"/>
      <c r="E263" s="3"/>
    </row>
    <row r="264">
      <c r="D264" s="2"/>
      <c r="E264" s="3"/>
    </row>
    <row r="265">
      <c r="D265" s="2"/>
      <c r="E265" s="3"/>
    </row>
    <row r="266">
      <c r="D266" s="2"/>
      <c r="E266" s="3"/>
    </row>
    <row r="267">
      <c r="D267" s="2"/>
      <c r="E267" s="3"/>
    </row>
    <row r="268">
      <c r="D268" s="2"/>
      <c r="E268" s="3"/>
    </row>
    <row r="269">
      <c r="D269" s="2"/>
      <c r="E269" s="3"/>
    </row>
    <row r="270">
      <c r="D270" s="2"/>
      <c r="E270" s="3"/>
    </row>
    <row r="271">
      <c r="D271" s="2"/>
      <c r="E271" s="3"/>
    </row>
    <row r="272">
      <c r="D272" s="2"/>
      <c r="E272" s="3"/>
    </row>
    <row r="273">
      <c r="D273" s="2"/>
      <c r="E273" s="3"/>
    </row>
    <row r="274">
      <c r="D274" s="2"/>
      <c r="E274" s="3"/>
    </row>
    <row r="275">
      <c r="D275" s="2"/>
      <c r="E275" s="3"/>
    </row>
    <row r="276">
      <c r="D276" s="2"/>
      <c r="E276" s="3"/>
    </row>
    <row r="277">
      <c r="D277" s="2"/>
      <c r="E277" s="3"/>
    </row>
    <row r="278">
      <c r="D278" s="2"/>
      <c r="E278" s="3"/>
    </row>
    <row r="279">
      <c r="D279" s="2"/>
      <c r="E279" s="3"/>
    </row>
    <row r="280">
      <c r="D280" s="2"/>
      <c r="E280" s="3"/>
    </row>
    <row r="281">
      <c r="D281" s="2"/>
      <c r="E281" s="3"/>
    </row>
    <row r="282">
      <c r="D282" s="2"/>
      <c r="E282" s="3"/>
    </row>
    <row r="283">
      <c r="D283" s="2"/>
      <c r="E283" s="3"/>
    </row>
    <row r="284">
      <c r="D284" s="2"/>
      <c r="E284" s="3"/>
    </row>
    <row r="285">
      <c r="D285" s="2"/>
      <c r="E285" s="3"/>
    </row>
    <row r="286">
      <c r="D286" s="2"/>
      <c r="E286" s="3"/>
    </row>
    <row r="287">
      <c r="D287" s="2"/>
      <c r="E287" s="3"/>
    </row>
    <row r="288">
      <c r="D288" s="2"/>
      <c r="E288" s="3"/>
    </row>
    <row r="289">
      <c r="D289" s="2"/>
      <c r="E289" s="3"/>
    </row>
    <row r="290">
      <c r="D290" s="2"/>
      <c r="E290" s="3"/>
    </row>
    <row r="291">
      <c r="D291" s="2"/>
      <c r="E291" s="3"/>
    </row>
    <row r="292">
      <c r="D292" s="2"/>
      <c r="E292" s="3"/>
    </row>
    <row r="293">
      <c r="D293" s="2"/>
      <c r="E293" s="3"/>
    </row>
    <row r="294">
      <c r="D294" s="2"/>
      <c r="E294" s="3"/>
    </row>
    <row r="295">
      <c r="D295" s="2"/>
      <c r="E295" s="3"/>
    </row>
    <row r="296">
      <c r="D296" s="2"/>
      <c r="E296" s="3"/>
    </row>
    <row r="297">
      <c r="D297" s="2"/>
      <c r="E297" s="3"/>
    </row>
    <row r="298">
      <c r="D298" s="2"/>
      <c r="E298" s="3"/>
    </row>
    <row r="299">
      <c r="D299" s="2"/>
      <c r="E299" s="3"/>
    </row>
    <row r="300">
      <c r="D300" s="2"/>
      <c r="E300" s="3"/>
    </row>
    <row r="301">
      <c r="D301" s="2"/>
      <c r="E301" s="3"/>
    </row>
    <row r="302">
      <c r="D302" s="2"/>
      <c r="E302" s="3"/>
    </row>
    <row r="303">
      <c r="D303" s="2"/>
      <c r="E303" s="3"/>
    </row>
    <row r="304">
      <c r="D304" s="2"/>
      <c r="E304" s="3"/>
    </row>
    <row r="305">
      <c r="D305" s="2"/>
      <c r="E305" s="3"/>
    </row>
    <row r="306">
      <c r="D306" s="2"/>
      <c r="E306" s="3"/>
    </row>
    <row r="307">
      <c r="D307" s="2"/>
      <c r="E307" s="3"/>
    </row>
    <row r="308">
      <c r="D308" s="2"/>
      <c r="E308" s="3"/>
    </row>
    <row r="309">
      <c r="D309" s="2"/>
      <c r="E309" s="3"/>
    </row>
    <row r="310">
      <c r="D310" s="2"/>
      <c r="E310" s="3"/>
    </row>
    <row r="311">
      <c r="D311" s="2"/>
      <c r="E311" s="3"/>
    </row>
    <row r="312">
      <c r="D312" s="2"/>
      <c r="E312" s="3"/>
    </row>
    <row r="313">
      <c r="D313" s="2"/>
      <c r="E313" s="3"/>
    </row>
    <row r="314">
      <c r="D314" s="2"/>
      <c r="E314" s="3"/>
    </row>
    <row r="315">
      <c r="D315" s="2"/>
      <c r="E315" s="3"/>
    </row>
    <row r="316">
      <c r="D316" s="2"/>
      <c r="E316" s="3"/>
    </row>
    <row r="317">
      <c r="D317" s="2"/>
      <c r="E317" s="3"/>
    </row>
    <row r="318">
      <c r="D318" s="2"/>
      <c r="E318" s="3"/>
    </row>
    <row r="319">
      <c r="D319" s="2"/>
      <c r="E319" s="3"/>
    </row>
    <row r="320">
      <c r="D320" s="2"/>
      <c r="E320" s="3"/>
    </row>
    <row r="321">
      <c r="D321" s="2"/>
      <c r="E321" s="3"/>
    </row>
    <row r="322">
      <c r="D322" s="2"/>
      <c r="E322" s="3"/>
    </row>
    <row r="323">
      <c r="D323" s="2"/>
      <c r="E323" s="3"/>
    </row>
    <row r="324">
      <c r="D324" s="2"/>
      <c r="E324" s="3"/>
    </row>
    <row r="325">
      <c r="D325" s="2"/>
      <c r="E325" s="3"/>
    </row>
    <row r="326">
      <c r="D326" s="2"/>
      <c r="E326" s="3"/>
    </row>
    <row r="327">
      <c r="D327" s="2"/>
      <c r="E327" s="3"/>
    </row>
    <row r="328">
      <c r="D328" s="2"/>
      <c r="E328" s="3"/>
    </row>
    <row r="329">
      <c r="D329" s="2"/>
      <c r="E329" s="3"/>
    </row>
    <row r="330">
      <c r="D330" s="2"/>
      <c r="E330" s="3"/>
    </row>
    <row r="331">
      <c r="D331" s="2"/>
      <c r="E331" s="3"/>
    </row>
    <row r="332">
      <c r="D332" s="2"/>
      <c r="E332" s="3"/>
    </row>
    <row r="333">
      <c r="D333" s="2"/>
      <c r="E333" s="3"/>
    </row>
    <row r="334">
      <c r="D334" s="2"/>
      <c r="E334" s="3"/>
    </row>
    <row r="335">
      <c r="D335" s="2"/>
      <c r="E335" s="3"/>
    </row>
    <row r="336">
      <c r="D336" s="2"/>
      <c r="E336" s="3"/>
    </row>
    <row r="337">
      <c r="D337" s="2"/>
      <c r="E337" s="3"/>
    </row>
    <row r="338">
      <c r="D338" s="2"/>
      <c r="E338" s="3"/>
    </row>
    <row r="339">
      <c r="D339" s="2"/>
      <c r="E339" s="3"/>
    </row>
    <row r="340">
      <c r="D340" s="2"/>
      <c r="E340" s="3"/>
    </row>
    <row r="341">
      <c r="D341" s="2"/>
      <c r="E341" s="3"/>
    </row>
    <row r="342">
      <c r="D342" s="2"/>
      <c r="E342" s="3"/>
    </row>
    <row r="343">
      <c r="D343" s="2"/>
      <c r="E343" s="3"/>
    </row>
    <row r="344">
      <c r="D344" s="2"/>
      <c r="E344" s="3"/>
    </row>
    <row r="345">
      <c r="D345" s="2"/>
      <c r="E345" s="3"/>
    </row>
    <row r="346">
      <c r="D346" s="2"/>
      <c r="E346" s="3"/>
    </row>
    <row r="347">
      <c r="D347" s="2"/>
      <c r="E347" s="3"/>
    </row>
    <row r="348">
      <c r="D348" s="2"/>
      <c r="E348" s="3"/>
    </row>
    <row r="349">
      <c r="D349" s="2"/>
      <c r="E349" s="3"/>
    </row>
    <row r="350">
      <c r="D350" s="2"/>
      <c r="E350" s="3"/>
    </row>
    <row r="351">
      <c r="D351" s="2"/>
      <c r="E351" s="3"/>
    </row>
    <row r="352">
      <c r="D352" s="2"/>
      <c r="E352" s="3"/>
    </row>
    <row r="353">
      <c r="D353" s="2"/>
      <c r="E353" s="3"/>
    </row>
    <row r="354">
      <c r="D354" s="2"/>
      <c r="E354" s="3"/>
    </row>
    <row r="355">
      <c r="D355" s="2"/>
      <c r="E355" s="3"/>
    </row>
    <row r="356">
      <c r="D356" s="2"/>
      <c r="E356" s="3"/>
    </row>
    <row r="357">
      <c r="D357" s="2"/>
      <c r="E357" s="3"/>
    </row>
    <row r="358">
      <c r="D358" s="2"/>
      <c r="E358" s="3"/>
    </row>
    <row r="359">
      <c r="D359" s="2"/>
      <c r="E359" s="3"/>
    </row>
    <row r="360">
      <c r="D360" s="2"/>
      <c r="E360" s="3"/>
    </row>
    <row r="361">
      <c r="D361" s="2"/>
      <c r="E361" s="3"/>
    </row>
    <row r="362">
      <c r="D362" s="2"/>
      <c r="E362" s="3"/>
    </row>
    <row r="363">
      <c r="D363" s="2"/>
      <c r="E363" s="3"/>
    </row>
    <row r="364">
      <c r="D364" s="2"/>
      <c r="E364" s="3"/>
    </row>
    <row r="365">
      <c r="D365" s="2"/>
      <c r="E365" s="3"/>
    </row>
    <row r="366">
      <c r="D366" s="2"/>
      <c r="E366" s="3"/>
    </row>
    <row r="367">
      <c r="D367" s="2"/>
      <c r="E367" s="3"/>
    </row>
    <row r="368">
      <c r="D368" s="2"/>
      <c r="E368" s="3"/>
    </row>
    <row r="369">
      <c r="D369" s="2"/>
      <c r="E369" s="3"/>
    </row>
    <row r="370">
      <c r="D370" s="2"/>
      <c r="E370" s="3"/>
    </row>
    <row r="371">
      <c r="D371" s="2"/>
      <c r="E371" s="3"/>
    </row>
    <row r="372">
      <c r="D372" s="2"/>
      <c r="E372" s="3"/>
    </row>
    <row r="373">
      <c r="D373" s="2"/>
      <c r="E373" s="3"/>
    </row>
    <row r="374">
      <c r="D374" s="2"/>
      <c r="E374" s="3"/>
    </row>
    <row r="375">
      <c r="D375" s="2"/>
      <c r="E375" s="3"/>
    </row>
    <row r="376">
      <c r="D376" s="2"/>
      <c r="E376" s="3"/>
    </row>
    <row r="377">
      <c r="D377" s="2"/>
      <c r="E377" s="3"/>
    </row>
    <row r="378">
      <c r="D378" s="2"/>
      <c r="E378" s="3"/>
    </row>
    <row r="379">
      <c r="D379" s="2"/>
      <c r="E379" s="3"/>
    </row>
    <row r="380">
      <c r="D380" s="2"/>
      <c r="E380" s="3"/>
    </row>
    <row r="381">
      <c r="D381" s="2"/>
      <c r="E381" s="3"/>
    </row>
    <row r="382">
      <c r="D382" s="2"/>
      <c r="E382" s="3"/>
    </row>
    <row r="383">
      <c r="D383" s="2"/>
      <c r="E383" s="3"/>
    </row>
    <row r="384">
      <c r="D384" s="2"/>
      <c r="E384" s="3"/>
    </row>
    <row r="385">
      <c r="D385" s="2"/>
      <c r="E385" s="3"/>
    </row>
    <row r="386">
      <c r="D386" s="2"/>
      <c r="E386" s="3"/>
    </row>
    <row r="387">
      <c r="D387" s="2"/>
      <c r="E387" s="3"/>
    </row>
    <row r="388">
      <c r="D388" s="2"/>
      <c r="E388" s="3"/>
    </row>
    <row r="389">
      <c r="D389" s="2"/>
      <c r="E389" s="3"/>
    </row>
    <row r="390">
      <c r="D390" s="2"/>
      <c r="E390" s="3"/>
    </row>
    <row r="391">
      <c r="D391" s="2"/>
      <c r="E391" s="3"/>
    </row>
    <row r="392">
      <c r="D392" s="2"/>
      <c r="E392" s="3"/>
    </row>
    <row r="393">
      <c r="D393" s="2"/>
      <c r="E393" s="3"/>
    </row>
    <row r="394">
      <c r="D394" s="2"/>
      <c r="E394" s="3"/>
    </row>
    <row r="395">
      <c r="D395" s="2"/>
      <c r="E395" s="3"/>
    </row>
    <row r="396">
      <c r="D396" s="2"/>
      <c r="E396" s="3"/>
    </row>
    <row r="397">
      <c r="D397" s="2"/>
      <c r="E397" s="3"/>
    </row>
    <row r="398">
      <c r="D398" s="2"/>
      <c r="E398" s="3"/>
    </row>
    <row r="399">
      <c r="D399" s="2"/>
      <c r="E399" s="3"/>
    </row>
    <row r="400">
      <c r="D400" s="2"/>
      <c r="E400" s="3"/>
    </row>
    <row r="401">
      <c r="D401" s="2"/>
      <c r="E401" s="3"/>
    </row>
    <row r="402">
      <c r="D402" s="2"/>
      <c r="E402" s="3"/>
    </row>
    <row r="403">
      <c r="D403" s="2"/>
      <c r="E403" s="3"/>
    </row>
    <row r="404">
      <c r="D404" s="2"/>
      <c r="E404" s="3"/>
    </row>
    <row r="405">
      <c r="D405" s="2"/>
      <c r="E405" s="3"/>
    </row>
    <row r="406">
      <c r="D406" s="2"/>
      <c r="E406" s="3"/>
    </row>
    <row r="407">
      <c r="D407" s="2"/>
      <c r="E407" s="3"/>
    </row>
    <row r="408">
      <c r="D408" s="2"/>
      <c r="E408" s="3"/>
    </row>
    <row r="409">
      <c r="D409" s="2"/>
      <c r="E409" s="3"/>
    </row>
    <row r="410">
      <c r="D410" s="2"/>
      <c r="E410" s="3"/>
    </row>
    <row r="411">
      <c r="D411" s="2"/>
      <c r="E411" s="3"/>
    </row>
    <row r="412">
      <c r="D412" s="2"/>
      <c r="E412" s="3"/>
    </row>
    <row r="413">
      <c r="D413" s="2"/>
      <c r="E413" s="3"/>
    </row>
    <row r="414">
      <c r="D414" s="2"/>
      <c r="E414" s="3"/>
    </row>
    <row r="415">
      <c r="D415" s="2"/>
      <c r="E415" s="3"/>
    </row>
    <row r="416">
      <c r="D416" s="2"/>
      <c r="E416" s="3"/>
    </row>
    <row r="417">
      <c r="D417" s="2"/>
      <c r="E417" s="3"/>
    </row>
    <row r="418">
      <c r="D418" s="2"/>
      <c r="E418" s="3"/>
    </row>
    <row r="419">
      <c r="D419" s="2"/>
      <c r="E419" s="3"/>
    </row>
    <row r="420">
      <c r="D420" s="2"/>
      <c r="E420" s="3"/>
    </row>
    <row r="421">
      <c r="D421" s="2"/>
      <c r="E421" s="3"/>
    </row>
    <row r="422">
      <c r="D422" s="2"/>
      <c r="E422" s="3"/>
    </row>
    <row r="423">
      <c r="D423" s="2"/>
      <c r="E423" s="3"/>
    </row>
    <row r="424">
      <c r="D424" s="2"/>
      <c r="E424" s="3"/>
    </row>
    <row r="425">
      <c r="D425" s="2"/>
      <c r="E425" s="3"/>
    </row>
    <row r="426">
      <c r="D426" s="2"/>
      <c r="E426" s="3"/>
    </row>
    <row r="427">
      <c r="D427" s="2"/>
      <c r="E427" s="3"/>
    </row>
    <row r="428">
      <c r="D428" s="2"/>
      <c r="E428" s="3"/>
    </row>
    <row r="429">
      <c r="D429" s="2"/>
      <c r="E429" s="3"/>
    </row>
    <row r="430">
      <c r="D430" s="2"/>
      <c r="E430" s="3"/>
    </row>
    <row r="431">
      <c r="D431" s="2"/>
      <c r="E431" s="3"/>
    </row>
    <row r="432">
      <c r="D432" s="2"/>
      <c r="E432" s="3"/>
    </row>
    <row r="433">
      <c r="D433" s="2"/>
      <c r="E433" s="3"/>
    </row>
    <row r="434">
      <c r="D434" s="2"/>
      <c r="E434" s="3"/>
    </row>
    <row r="435">
      <c r="D435" s="2"/>
      <c r="E435" s="3"/>
    </row>
    <row r="436">
      <c r="D436" s="2"/>
      <c r="E436" s="3"/>
    </row>
    <row r="437">
      <c r="D437" s="2"/>
      <c r="E437" s="3"/>
    </row>
    <row r="438">
      <c r="D438" s="2"/>
      <c r="E438" s="3"/>
    </row>
    <row r="439">
      <c r="D439" s="2"/>
      <c r="E439" s="3"/>
    </row>
    <row r="440">
      <c r="D440" s="2"/>
      <c r="E440" s="3"/>
    </row>
    <row r="441">
      <c r="D441" s="2"/>
      <c r="E441" s="3"/>
    </row>
    <row r="442">
      <c r="D442" s="2"/>
      <c r="E442" s="3"/>
    </row>
    <row r="443">
      <c r="D443" s="2"/>
      <c r="E443" s="3"/>
    </row>
    <row r="444">
      <c r="D444" s="2"/>
      <c r="E444" s="3"/>
    </row>
    <row r="445">
      <c r="D445" s="2"/>
      <c r="E445" s="3"/>
    </row>
    <row r="446">
      <c r="D446" s="2"/>
      <c r="E446" s="3"/>
    </row>
    <row r="447">
      <c r="D447" s="2"/>
      <c r="E447" s="3"/>
    </row>
    <row r="448">
      <c r="D448" s="2"/>
      <c r="E448" s="3"/>
    </row>
    <row r="449">
      <c r="D449" s="2"/>
      <c r="E449" s="3"/>
    </row>
    <row r="450">
      <c r="D450" s="2"/>
      <c r="E450" s="3"/>
    </row>
    <row r="451">
      <c r="D451" s="2"/>
      <c r="E451" s="3"/>
    </row>
    <row r="452">
      <c r="D452" s="2"/>
      <c r="E452" s="3"/>
    </row>
    <row r="453">
      <c r="D453" s="2"/>
      <c r="E453" s="3"/>
    </row>
    <row r="454">
      <c r="D454" s="2"/>
      <c r="E454" s="3"/>
    </row>
    <row r="455">
      <c r="D455" s="2"/>
      <c r="E455" s="3"/>
    </row>
    <row r="456">
      <c r="D456" s="2"/>
      <c r="E456" s="3"/>
    </row>
    <row r="457">
      <c r="D457" s="2"/>
      <c r="E457" s="3"/>
    </row>
    <row r="458">
      <c r="D458" s="2"/>
      <c r="E458" s="3"/>
    </row>
    <row r="459">
      <c r="D459" s="2"/>
      <c r="E459" s="3"/>
    </row>
    <row r="460">
      <c r="D460" s="2"/>
      <c r="E460" s="3"/>
    </row>
    <row r="461">
      <c r="D461" s="2"/>
      <c r="E461" s="3"/>
    </row>
    <row r="462">
      <c r="D462" s="2"/>
      <c r="E462" s="3"/>
    </row>
    <row r="463">
      <c r="D463" s="2"/>
      <c r="E463" s="3"/>
    </row>
    <row r="464">
      <c r="D464" s="2"/>
      <c r="E464" s="3"/>
    </row>
    <row r="465">
      <c r="D465" s="2"/>
      <c r="E465" s="3"/>
    </row>
    <row r="466">
      <c r="D466" s="2"/>
      <c r="E466" s="3"/>
    </row>
    <row r="467">
      <c r="D467" s="2"/>
      <c r="E467" s="3"/>
    </row>
    <row r="468">
      <c r="D468" s="2"/>
      <c r="E468" s="3"/>
    </row>
    <row r="469">
      <c r="D469" s="2"/>
      <c r="E469" s="3"/>
    </row>
    <row r="470">
      <c r="D470" s="2"/>
      <c r="E470" s="3"/>
    </row>
    <row r="471">
      <c r="D471" s="2"/>
      <c r="E471" s="3"/>
    </row>
    <row r="472">
      <c r="D472" s="2"/>
      <c r="E472" s="3"/>
    </row>
    <row r="473">
      <c r="D473" s="2"/>
      <c r="E473" s="3"/>
    </row>
    <row r="474">
      <c r="D474" s="2"/>
      <c r="E474" s="3"/>
    </row>
    <row r="475">
      <c r="D475" s="2"/>
      <c r="E475" s="3"/>
    </row>
    <row r="476">
      <c r="D476" s="2"/>
      <c r="E476" s="3"/>
    </row>
    <row r="477">
      <c r="D477" s="2"/>
      <c r="E477" s="3"/>
    </row>
    <row r="478">
      <c r="D478" s="2"/>
      <c r="E478" s="3"/>
    </row>
    <row r="479">
      <c r="D479" s="2"/>
      <c r="E479" s="3"/>
    </row>
    <row r="480">
      <c r="D480" s="2"/>
      <c r="E480" s="3"/>
    </row>
    <row r="481">
      <c r="D481" s="2"/>
      <c r="E481" s="3"/>
    </row>
    <row r="482">
      <c r="D482" s="2"/>
      <c r="E482" s="3"/>
    </row>
    <row r="483">
      <c r="D483" s="2"/>
      <c r="E483" s="3"/>
    </row>
    <row r="484">
      <c r="D484" s="2"/>
      <c r="E484" s="3"/>
    </row>
    <row r="485">
      <c r="D485" s="2"/>
      <c r="E485" s="3"/>
    </row>
    <row r="486">
      <c r="D486" s="2"/>
      <c r="E486" s="3"/>
    </row>
    <row r="487">
      <c r="D487" s="2"/>
      <c r="E487" s="3"/>
    </row>
    <row r="488">
      <c r="D488" s="2"/>
      <c r="E488" s="3"/>
    </row>
    <row r="489">
      <c r="D489" s="2"/>
      <c r="E489" s="3"/>
    </row>
    <row r="490">
      <c r="D490" s="2"/>
      <c r="E490" s="3"/>
    </row>
    <row r="491">
      <c r="D491" s="2"/>
      <c r="E491" s="3"/>
    </row>
    <row r="492">
      <c r="D492" s="2"/>
      <c r="E492" s="3"/>
    </row>
    <row r="493">
      <c r="D493" s="2"/>
      <c r="E493" s="3"/>
    </row>
    <row r="494">
      <c r="D494" s="2"/>
      <c r="E494" s="3"/>
    </row>
    <row r="495">
      <c r="D495" s="2"/>
      <c r="E495" s="3"/>
    </row>
    <row r="496">
      <c r="D496" s="2"/>
      <c r="E496" s="3"/>
    </row>
    <row r="497">
      <c r="D497" s="2"/>
      <c r="E497" s="3"/>
    </row>
    <row r="498">
      <c r="D498" s="2"/>
      <c r="E498" s="3"/>
    </row>
    <row r="499">
      <c r="D499" s="2"/>
      <c r="E499" s="3"/>
    </row>
    <row r="500">
      <c r="D500" s="2"/>
      <c r="E500" s="3"/>
    </row>
    <row r="501">
      <c r="D501" s="2"/>
      <c r="E501" s="3"/>
    </row>
    <row r="502">
      <c r="D502" s="2"/>
      <c r="E502" s="3"/>
    </row>
    <row r="503">
      <c r="D503" s="2"/>
      <c r="E503" s="3"/>
    </row>
    <row r="504">
      <c r="D504" s="2"/>
      <c r="E504" s="3"/>
    </row>
    <row r="505">
      <c r="D505" s="2"/>
      <c r="E505" s="3"/>
    </row>
    <row r="506">
      <c r="D506" s="2"/>
      <c r="E506" s="3"/>
    </row>
    <row r="507">
      <c r="D507" s="2"/>
      <c r="E507" s="3"/>
    </row>
    <row r="508">
      <c r="D508" s="2"/>
      <c r="E508" s="3"/>
    </row>
    <row r="509">
      <c r="D509" s="2"/>
      <c r="E509" s="3"/>
    </row>
    <row r="510">
      <c r="D510" s="2"/>
      <c r="E510" s="3"/>
    </row>
    <row r="511">
      <c r="D511" s="2"/>
      <c r="E511" s="3"/>
    </row>
    <row r="512">
      <c r="D512" s="2"/>
      <c r="E512" s="3"/>
    </row>
    <row r="513">
      <c r="D513" s="2"/>
      <c r="E513" s="3"/>
    </row>
    <row r="514">
      <c r="D514" s="2"/>
      <c r="E514" s="3"/>
    </row>
    <row r="515">
      <c r="D515" s="2"/>
      <c r="E515" s="3"/>
    </row>
    <row r="516">
      <c r="D516" s="2"/>
      <c r="E516" s="3"/>
    </row>
    <row r="517">
      <c r="D517" s="2"/>
      <c r="E517" s="3"/>
    </row>
    <row r="518">
      <c r="D518" s="2"/>
      <c r="E518" s="3"/>
    </row>
    <row r="519">
      <c r="D519" s="2"/>
      <c r="E519" s="3"/>
    </row>
    <row r="520">
      <c r="D520" s="2"/>
      <c r="E520" s="3"/>
    </row>
    <row r="521">
      <c r="D521" s="2"/>
      <c r="E521" s="3"/>
    </row>
    <row r="522">
      <c r="D522" s="2"/>
      <c r="E522" s="3"/>
    </row>
    <row r="523">
      <c r="D523" s="2"/>
      <c r="E523" s="3"/>
    </row>
    <row r="524">
      <c r="D524" s="2"/>
      <c r="E524" s="3"/>
    </row>
    <row r="525">
      <c r="D525" s="2"/>
      <c r="E525" s="3"/>
    </row>
    <row r="526">
      <c r="D526" s="2"/>
      <c r="E526" s="3"/>
    </row>
    <row r="527">
      <c r="D527" s="2"/>
      <c r="E527" s="3"/>
    </row>
    <row r="528">
      <c r="D528" s="2"/>
      <c r="E528" s="3"/>
    </row>
    <row r="529">
      <c r="D529" s="2"/>
      <c r="E529" s="3"/>
    </row>
    <row r="530">
      <c r="D530" s="2"/>
      <c r="E530" s="3"/>
    </row>
    <row r="531">
      <c r="D531" s="2"/>
      <c r="E531" s="3"/>
    </row>
    <row r="532">
      <c r="D532" s="2"/>
      <c r="E532" s="3"/>
    </row>
    <row r="533">
      <c r="D533" s="2"/>
      <c r="E533" s="3"/>
    </row>
    <row r="534">
      <c r="D534" s="2"/>
      <c r="E534" s="3"/>
    </row>
    <row r="535">
      <c r="D535" s="2"/>
      <c r="E535" s="3"/>
    </row>
    <row r="536">
      <c r="D536" s="2"/>
      <c r="E536" s="3"/>
    </row>
    <row r="537">
      <c r="D537" s="2"/>
      <c r="E537" s="3"/>
    </row>
    <row r="538">
      <c r="D538" s="2"/>
      <c r="E538" s="3"/>
    </row>
    <row r="539">
      <c r="D539" s="2"/>
      <c r="E539" s="3"/>
    </row>
    <row r="540">
      <c r="D540" s="2"/>
      <c r="E540" s="3"/>
    </row>
    <row r="541">
      <c r="D541" s="2"/>
      <c r="E541" s="3"/>
    </row>
    <row r="542">
      <c r="D542" s="2"/>
      <c r="E542" s="3"/>
    </row>
    <row r="543">
      <c r="D543" s="2"/>
      <c r="E543" s="3"/>
    </row>
    <row r="544">
      <c r="D544" s="2"/>
      <c r="E544" s="3"/>
    </row>
    <row r="545">
      <c r="D545" s="2"/>
      <c r="E545" s="3"/>
    </row>
    <row r="546">
      <c r="D546" s="2"/>
      <c r="E546" s="3"/>
    </row>
    <row r="547">
      <c r="D547" s="2"/>
      <c r="E547" s="3"/>
    </row>
    <row r="548">
      <c r="D548" s="2"/>
      <c r="E548" s="3"/>
    </row>
    <row r="549">
      <c r="D549" s="2"/>
      <c r="E549" s="3"/>
    </row>
    <row r="550">
      <c r="D550" s="2"/>
      <c r="E550" s="3"/>
    </row>
    <row r="551">
      <c r="D551" s="2"/>
      <c r="E551" s="3"/>
    </row>
    <row r="552">
      <c r="D552" s="2"/>
      <c r="E552" s="3"/>
    </row>
    <row r="553">
      <c r="D553" s="2"/>
      <c r="E553" s="3"/>
    </row>
    <row r="554">
      <c r="D554" s="2"/>
      <c r="E554" s="3"/>
    </row>
    <row r="555">
      <c r="D555" s="2"/>
      <c r="E555" s="3"/>
    </row>
    <row r="556">
      <c r="D556" s="2"/>
      <c r="E556" s="3"/>
    </row>
    <row r="557">
      <c r="D557" s="2"/>
      <c r="E557" s="3"/>
    </row>
    <row r="558">
      <c r="D558" s="2"/>
      <c r="E558" s="3"/>
    </row>
    <row r="559">
      <c r="D559" s="2"/>
      <c r="E559" s="3"/>
    </row>
    <row r="560">
      <c r="D560" s="2"/>
      <c r="E560" s="3"/>
    </row>
    <row r="561">
      <c r="D561" s="2"/>
      <c r="E561" s="3"/>
    </row>
    <row r="562">
      <c r="D562" s="2"/>
      <c r="E562" s="3"/>
    </row>
    <row r="563">
      <c r="D563" s="2"/>
      <c r="E563" s="3"/>
    </row>
    <row r="564">
      <c r="D564" s="2"/>
      <c r="E564" s="3"/>
    </row>
    <row r="565">
      <c r="D565" s="2"/>
      <c r="E565" s="3"/>
    </row>
    <row r="566">
      <c r="D566" s="2"/>
      <c r="E566" s="3"/>
    </row>
    <row r="567">
      <c r="D567" s="2"/>
      <c r="E567" s="3"/>
    </row>
    <row r="568">
      <c r="D568" s="2"/>
      <c r="E568" s="3"/>
    </row>
    <row r="569">
      <c r="D569" s="2"/>
      <c r="E569" s="3"/>
    </row>
    <row r="570">
      <c r="D570" s="2"/>
      <c r="E570" s="3"/>
    </row>
    <row r="571">
      <c r="D571" s="2"/>
      <c r="E571" s="3"/>
    </row>
    <row r="572">
      <c r="D572" s="2"/>
      <c r="E572" s="3"/>
    </row>
    <row r="573">
      <c r="D573" s="2"/>
      <c r="E573" s="3"/>
    </row>
    <row r="574">
      <c r="D574" s="2"/>
      <c r="E574" s="3"/>
    </row>
    <row r="575">
      <c r="D575" s="2"/>
      <c r="E575" s="3"/>
    </row>
    <row r="576">
      <c r="D576" s="2"/>
      <c r="E576" s="3"/>
    </row>
    <row r="577">
      <c r="D577" s="2"/>
      <c r="E577" s="3"/>
    </row>
    <row r="578">
      <c r="D578" s="2"/>
      <c r="E578" s="3"/>
    </row>
    <row r="579">
      <c r="D579" s="2"/>
      <c r="E579" s="3"/>
    </row>
    <row r="580">
      <c r="D580" s="2"/>
      <c r="E580" s="3"/>
    </row>
    <row r="581">
      <c r="D581" s="2"/>
      <c r="E581" s="3"/>
    </row>
    <row r="582">
      <c r="D582" s="2"/>
      <c r="E582" s="3"/>
    </row>
    <row r="583">
      <c r="D583" s="2"/>
      <c r="E583" s="3"/>
    </row>
    <row r="584">
      <c r="D584" s="2"/>
      <c r="E584" s="3"/>
    </row>
    <row r="585">
      <c r="D585" s="2"/>
      <c r="E585" s="3"/>
    </row>
    <row r="586">
      <c r="D586" s="2"/>
      <c r="E586" s="3"/>
    </row>
    <row r="587">
      <c r="D587" s="2"/>
      <c r="E587" s="3"/>
    </row>
    <row r="588">
      <c r="D588" s="2"/>
      <c r="E588" s="3"/>
    </row>
    <row r="589">
      <c r="D589" s="2"/>
      <c r="E589" s="3"/>
    </row>
    <row r="590">
      <c r="D590" s="2"/>
      <c r="E590" s="3"/>
    </row>
    <row r="591">
      <c r="D591" s="2"/>
      <c r="E591" s="3"/>
    </row>
    <row r="592">
      <c r="D592" s="2"/>
      <c r="E592" s="3"/>
    </row>
    <row r="593">
      <c r="D593" s="2"/>
      <c r="E593" s="3"/>
    </row>
    <row r="594">
      <c r="D594" s="2"/>
      <c r="E594" s="3"/>
    </row>
    <row r="595">
      <c r="D595" s="2"/>
      <c r="E595" s="3"/>
    </row>
    <row r="596">
      <c r="D596" s="2"/>
      <c r="E596" s="3"/>
    </row>
    <row r="597">
      <c r="D597" s="2"/>
      <c r="E597" s="3"/>
    </row>
    <row r="598">
      <c r="D598" s="2"/>
      <c r="E598" s="3"/>
    </row>
    <row r="599">
      <c r="D599" s="2"/>
      <c r="E599" s="3"/>
    </row>
    <row r="600">
      <c r="D600" s="2"/>
      <c r="E600" s="3"/>
    </row>
    <row r="601">
      <c r="D601" s="2"/>
      <c r="E601" s="3"/>
    </row>
    <row r="602">
      <c r="D602" s="2"/>
      <c r="E602" s="3"/>
    </row>
    <row r="603">
      <c r="D603" s="2"/>
      <c r="E603" s="3"/>
    </row>
    <row r="604">
      <c r="D604" s="2"/>
      <c r="E604" s="3"/>
    </row>
    <row r="605">
      <c r="D605" s="2"/>
      <c r="E605" s="3"/>
    </row>
    <row r="606">
      <c r="D606" s="2"/>
      <c r="E606" s="3"/>
    </row>
    <row r="607">
      <c r="D607" s="2"/>
      <c r="E607" s="3"/>
    </row>
    <row r="608">
      <c r="D608" s="2"/>
      <c r="E608" s="3"/>
    </row>
    <row r="609">
      <c r="D609" s="2"/>
      <c r="E609" s="3"/>
    </row>
    <row r="610">
      <c r="D610" s="2"/>
      <c r="E610" s="3"/>
    </row>
    <row r="611">
      <c r="D611" s="2"/>
      <c r="E611" s="3"/>
    </row>
    <row r="612">
      <c r="D612" s="2"/>
      <c r="E612" s="3"/>
    </row>
    <row r="613">
      <c r="D613" s="2"/>
      <c r="E613" s="3"/>
    </row>
    <row r="614">
      <c r="D614" s="2"/>
      <c r="E614" s="3"/>
    </row>
    <row r="615">
      <c r="D615" s="2"/>
      <c r="E615" s="3"/>
    </row>
    <row r="616">
      <c r="D616" s="2"/>
      <c r="E616" s="3"/>
    </row>
    <row r="617">
      <c r="D617" s="2"/>
      <c r="E617" s="3"/>
    </row>
    <row r="618">
      <c r="D618" s="2"/>
      <c r="E618" s="3"/>
    </row>
    <row r="619">
      <c r="D619" s="2"/>
      <c r="E619" s="3"/>
    </row>
    <row r="620">
      <c r="D620" s="2"/>
      <c r="E620" s="3"/>
    </row>
    <row r="621">
      <c r="D621" s="2"/>
      <c r="E621" s="3"/>
    </row>
    <row r="622">
      <c r="D622" s="2"/>
      <c r="E622" s="3"/>
    </row>
    <row r="623">
      <c r="D623" s="2"/>
      <c r="E623" s="3"/>
    </row>
    <row r="624">
      <c r="D624" s="2"/>
      <c r="E624" s="3"/>
    </row>
    <row r="625">
      <c r="D625" s="2"/>
      <c r="E625" s="3"/>
    </row>
    <row r="626">
      <c r="D626" s="2"/>
      <c r="E626" s="3"/>
    </row>
    <row r="627">
      <c r="D627" s="2"/>
      <c r="E627" s="3"/>
    </row>
    <row r="628">
      <c r="D628" s="2"/>
      <c r="E628" s="3"/>
    </row>
    <row r="629">
      <c r="D629" s="2"/>
      <c r="E629" s="3"/>
    </row>
    <row r="630">
      <c r="D630" s="2"/>
      <c r="E630" s="3"/>
    </row>
    <row r="631">
      <c r="D631" s="2"/>
      <c r="E631" s="3"/>
    </row>
    <row r="632">
      <c r="D632" s="2"/>
      <c r="E632" s="3"/>
    </row>
    <row r="633">
      <c r="D633" s="2"/>
      <c r="E633" s="3"/>
    </row>
    <row r="634">
      <c r="D634" s="2"/>
      <c r="E634" s="3"/>
    </row>
    <row r="635">
      <c r="D635" s="2"/>
      <c r="E635" s="3"/>
    </row>
    <row r="636">
      <c r="D636" s="2"/>
      <c r="E636" s="3"/>
    </row>
    <row r="637">
      <c r="D637" s="2"/>
      <c r="E637" s="3"/>
    </row>
    <row r="638">
      <c r="D638" s="2"/>
      <c r="E638" s="3"/>
    </row>
    <row r="639">
      <c r="D639" s="2"/>
      <c r="E639" s="3"/>
    </row>
    <row r="640">
      <c r="D640" s="2"/>
      <c r="E640" s="3"/>
    </row>
    <row r="641">
      <c r="D641" s="2"/>
      <c r="E641" s="3"/>
    </row>
    <row r="642">
      <c r="D642" s="2"/>
      <c r="E642" s="3"/>
    </row>
    <row r="643">
      <c r="D643" s="2"/>
      <c r="E643" s="3"/>
    </row>
    <row r="644">
      <c r="D644" s="2"/>
      <c r="E644" s="3"/>
    </row>
    <row r="645">
      <c r="D645" s="2"/>
      <c r="E645" s="3"/>
    </row>
    <row r="646">
      <c r="D646" s="2"/>
      <c r="E646" s="3"/>
    </row>
    <row r="647">
      <c r="D647" s="2"/>
      <c r="E647" s="3"/>
    </row>
    <row r="648">
      <c r="D648" s="2"/>
      <c r="E648" s="3"/>
    </row>
    <row r="649">
      <c r="D649" s="2"/>
      <c r="E649" s="3"/>
    </row>
    <row r="650">
      <c r="D650" s="2"/>
      <c r="E650" s="3"/>
    </row>
    <row r="651">
      <c r="D651" s="2"/>
      <c r="E651" s="3"/>
    </row>
    <row r="652">
      <c r="D652" s="2"/>
      <c r="E652" s="3"/>
    </row>
    <row r="653">
      <c r="D653" s="2"/>
      <c r="E653" s="3"/>
    </row>
    <row r="654">
      <c r="D654" s="2"/>
      <c r="E654" s="3"/>
    </row>
    <row r="655">
      <c r="D655" s="2"/>
      <c r="E655" s="3"/>
    </row>
    <row r="656">
      <c r="D656" s="2"/>
      <c r="E656" s="3"/>
    </row>
    <row r="657">
      <c r="D657" s="2"/>
      <c r="E657" s="3"/>
    </row>
    <row r="658">
      <c r="D658" s="2"/>
      <c r="E658" s="3"/>
    </row>
    <row r="659">
      <c r="D659" s="2"/>
      <c r="E659" s="3"/>
    </row>
    <row r="660">
      <c r="D660" s="2"/>
      <c r="E660" s="3"/>
    </row>
    <row r="661">
      <c r="D661" s="2"/>
      <c r="E661" s="3"/>
    </row>
    <row r="662">
      <c r="D662" s="2"/>
      <c r="E662" s="3"/>
    </row>
    <row r="663">
      <c r="D663" s="2"/>
      <c r="E663" s="3"/>
    </row>
    <row r="664">
      <c r="D664" s="2"/>
      <c r="E664" s="3"/>
    </row>
    <row r="665">
      <c r="D665" s="2"/>
      <c r="E665" s="3"/>
    </row>
    <row r="666">
      <c r="D666" s="2"/>
      <c r="E666" s="3"/>
    </row>
    <row r="667">
      <c r="D667" s="2"/>
      <c r="E667" s="3"/>
    </row>
    <row r="668">
      <c r="D668" s="2"/>
      <c r="E668" s="3"/>
    </row>
    <row r="669">
      <c r="D669" s="2"/>
      <c r="E669" s="3"/>
    </row>
    <row r="670">
      <c r="D670" s="2"/>
      <c r="E670" s="3"/>
    </row>
    <row r="671">
      <c r="D671" s="2"/>
      <c r="E671" s="3"/>
    </row>
    <row r="672">
      <c r="D672" s="2"/>
      <c r="E672" s="3"/>
    </row>
    <row r="673">
      <c r="D673" s="2"/>
      <c r="E673" s="3"/>
    </row>
    <row r="674">
      <c r="D674" s="2"/>
      <c r="E674" s="3"/>
    </row>
    <row r="675">
      <c r="D675" s="2"/>
      <c r="E675" s="3"/>
    </row>
    <row r="676">
      <c r="D676" s="2"/>
      <c r="E676" s="3"/>
    </row>
    <row r="677">
      <c r="D677" s="2"/>
      <c r="E677" s="3"/>
    </row>
    <row r="678">
      <c r="D678" s="2"/>
      <c r="E678" s="3"/>
    </row>
    <row r="679">
      <c r="D679" s="2"/>
      <c r="E679" s="3"/>
    </row>
    <row r="680">
      <c r="D680" s="2"/>
      <c r="E680" s="3"/>
    </row>
    <row r="681">
      <c r="D681" s="2"/>
      <c r="E681" s="3"/>
    </row>
    <row r="682">
      <c r="D682" s="2"/>
      <c r="E682" s="3"/>
    </row>
    <row r="683">
      <c r="D683" s="2"/>
      <c r="E683" s="3"/>
    </row>
    <row r="684">
      <c r="D684" s="2"/>
      <c r="E684" s="3"/>
    </row>
    <row r="685">
      <c r="D685" s="2"/>
      <c r="E685" s="3"/>
    </row>
    <row r="686">
      <c r="D686" s="2"/>
      <c r="E686" s="3"/>
    </row>
    <row r="687">
      <c r="D687" s="2"/>
      <c r="E687" s="3"/>
    </row>
    <row r="688">
      <c r="D688" s="2"/>
      <c r="E688" s="3"/>
    </row>
    <row r="689">
      <c r="D689" s="2"/>
      <c r="E689" s="3"/>
    </row>
    <row r="690">
      <c r="D690" s="2"/>
      <c r="E690" s="3"/>
    </row>
    <row r="691">
      <c r="D691" s="2"/>
      <c r="E691" s="3"/>
    </row>
    <row r="692">
      <c r="D692" s="2"/>
      <c r="E692" s="3"/>
    </row>
    <row r="693">
      <c r="D693" s="2"/>
      <c r="E693" s="3"/>
    </row>
    <row r="694">
      <c r="D694" s="2"/>
      <c r="E694" s="3"/>
    </row>
    <row r="695">
      <c r="D695" s="2"/>
      <c r="E695" s="3"/>
    </row>
    <row r="696">
      <c r="D696" s="2"/>
      <c r="E696" s="3"/>
    </row>
    <row r="697">
      <c r="D697" s="2"/>
      <c r="E697" s="3"/>
    </row>
    <row r="698">
      <c r="D698" s="2"/>
      <c r="E698" s="3"/>
    </row>
    <row r="699">
      <c r="D699" s="2"/>
      <c r="E699" s="3"/>
    </row>
    <row r="700">
      <c r="D700" s="2"/>
      <c r="E700" s="3"/>
    </row>
    <row r="701">
      <c r="D701" s="2"/>
      <c r="E701" s="3"/>
    </row>
    <row r="702">
      <c r="D702" s="2"/>
      <c r="E702" s="3"/>
    </row>
    <row r="703">
      <c r="D703" s="2"/>
      <c r="E703" s="3"/>
    </row>
    <row r="704">
      <c r="D704" s="2"/>
      <c r="E704" s="3"/>
    </row>
    <row r="705">
      <c r="D705" s="2"/>
      <c r="E705" s="3"/>
    </row>
    <row r="706">
      <c r="D706" s="2"/>
      <c r="E706" s="3"/>
    </row>
    <row r="707">
      <c r="D707" s="2"/>
      <c r="E707" s="3"/>
    </row>
    <row r="708">
      <c r="D708" s="2"/>
      <c r="E708" s="3"/>
    </row>
    <row r="709">
      <c r="D709" s="2"/>
      <c r="E709" s="3"/>
    </row>
    <row r="710">
      <c r="D710" s="2"/>
      <c r="E710" s="3"/>
    </row>
    <row r="711">
      <c r="D711" s="2"/>
      <c r="E711" s="3"/>
    </row>
    <row r="712">
      <c r="D712" s="2"/>
      <c r="E712" s="3"/>
    </row>
    <row r="713">
      <c r="D713" s="2"/>
      <c r="E713" s="3"/>
    </row>
    <row r="714">
      <c r="D714" s="2"/>
      <c r="E714" s="3"/>
    </row>
    <row r="715">
      <c r="D715" s="2"/>
      <c r="E715" s="3"/>
    </row>
    <row r="716">
      <c r="D716" s="2"/>
      <c r="E716" s="3"/>
    </row>
    <row r="717">
      <c r="D717" s="2"/>
      <c r="E717" s="3"/>
    </row>
    <row r="718">
      <c r="D718" s="2"/>
      <c r="E718" s="3"/>
    </row>
    <row r="719">
      <c r="D719" s="2"/>
      <c r="E719" s="3"/>
    </row>
    <row r="720">
      <c r="D720" s="2"/>
      <c r="E720" s="3"/>
    </row>
    <row r="721">
      <c r="D721" s="2"/>
      <c r="E721" s="3"/>
    </row>
    <row r="722">
      <c r="D722" s="2"/>
      <c r="E722" s="3"/>
    </row>
    <row r="723">
      <c r="D723" s="2"/>
      <c r="E723" s="3"/>
    </row>
    <row r="724">
      <c r="D724" s="2"/>
      <c r="E724" s="3"/>
    </row>
    <row r="725">
      <c r="D725" s="2"/>
      <c r="E725" s="3"/>
    </row>
    <row r="726">
      <c r="D726" s="2"/>
      <c r="E726" s="3"/>
    </row>
    <row r="727">
      <c r="D727" s="2"/>
      <c r="E727" s="3"/>
    </row>
    <row r="728">
      <c r="D728" s="2"/>
      <c r="E728" s="3"/>
    </row>
    <row r="729">
      <c r="D729" s="2"/>
      <c r="E729" s="3"/>
    </row>
    <row r="730">
      <c r="D730" s="2"/>
      <c r="E730" s="3"/>
    </row>
    <row r="731">
      <c r="D731" s="2"/>
      <c r="E731" s="3"/>
    </row>
    <row r="732">
      <c r="D732" s="2"/>
      <c r="E732" s="3"/>
    </row>
    <row r="733">
      <c r="D733" s="2"/>
      <c r="E733" s="3"/>
    </row>
    <row r="734">
      <c r="D734" s="2"/>
      <c r="E734" s="3"/>
    </row>
    <row r="735">
      <c r="D735" s="2"/>
      <c r="E735" s="3"/>
    </row>
    <row r="736">
      <c r="D736" s="2"/>
      <c r="E736" s="3"/>
    </row>
    <row r="737">
      <c r="D737" s="2"/>
      <c r="E737" s="3"/>
    </row>
    <row r="738">
      <c r="D738" s="2"/>
      <c r="E738" s="3"/>
    </row>
    <row r="739">
      <c r="D739" s="2"/>
      <c r="E739" s="3"/>
    </row>
    <row r="740">
      <c r="D740" s="2"/>
      <c r="E740" s="3"/>
    </row>
    <row r="741">
      <c r="D741" s="2"/>
      <c r="E741" s="3"/>
    </row>
    <row r="742">
      <c r="D742" s="2"/>
      <c r="E742" s="3"/>
    </row>
    <row r="743">
      <c r="D743" s="2"/>
      <c r="E743" s="3"/>
    </row>
    <row r="744">
      <c r="D744" s="2"/>
      <c r="E744" s="3"/>
    </row>
    <row r="745">
      <c r="D745" s="2"/>
      <c r="E745" s="3"/>
    </row>
    <row r="746">
      <c r="D746" s="2"/>
      <c r="E746" s="3"/>
    </row>
    <row r="747">
      <c r="D747" s="2"/>
      <c r="E747" s="3"/>
    </row>
    <row r="748">
      <c r="D748" s="2"/>
      <c r="E748" s="3"/>
    </row>
    <row r="749">
      <c r="D749" s="2"/>
      <c r="E749" s="3"/>
    </row>
    <row r="750">
      <c r="D750" s="2"/>
      <c r="E750" s="3"/>
    </row>
    <row r="751">
      <c r="D751" s="2"/>
      <c r="E751" s="3"/>
    </row>
    <row r="752">
      <c r="D752" s="2"/>
      <c r="E752" s="3"/>
    </row>
    <row r="753">
      <c r="D753" s="2"/>
      <c r="E753" s="3"/>
    </row>
    <row r="754">
      <c r="D754" s="2"/>
      <c r="E754" s="3"/>
    </row>
    <row r="755">
      <c r="D755" s="2"/>
      <c r="E755" s="3"/>
    </row>
    <row r="756">
      <c r="D756" s="2"/>
      <c r="E756" s="3"/>
    </row>
    <row r="757">
      <c r="D757" s="2"/>
      <c r="E757" s="3"/>
    </row>
    <row r="758">
      <c r="D758" s="2"/>
      <c r="E758" s="3"/>
    </row>
    <row r="759">
      <c r="D759" s="2"/>
      <c r="E759" s="3"/>
    </row>
    <row r="760">
      <c r="D760" s="2"/>
      <c r="E760" s="3"/>
    </row>
    <row r="761">
      <c r="D761" s="2"/>
      <c r="E761" s="3"/>
    </row>
    <row r="762">
      <c r="D762" s="2"/>
      <c r="E762" s="3"/>
    </row>
    <row r="763">
      <c r="D763" s="2"/>
      <c r="E763" s="3"/>
    </row>
    <row r="764">
      <c r="D764" s="2"/>
      <c r="E764" s="3"/>
    </row>
    <row r="765">
      <c r="D765" s="2"/>
      <c r="E765" s="3"/>
    </row>
    <row r="766">
      <c r="D766" s="2"/>
      <c r="E766" s="3"/>
    </row>
    <row r="767">
      <c r="D767" s="2"/>
      <c r="E767" s="3"/>
    </row>
    <row r="768">
      <c r="D768" s="2"/>
      <c r="E768" s="3"/>
    </row>
    <row r="769">
      <c r="D769" s="2"/>
      <c r="E769" s="3"/>
    </row>
    <row r="770">
      <c r="D770" s="2"/>
      <c r="E770" s="3"/>
    </row>
    <row r="771">
      <c r="D771" s="2"/>
      <c r="E771" s="3"/>
    </row>
    <row r="772">
      <c r="D772" s="2"/>
      <c r="E772" s="3"/>
    </row>
    <row r="773">
      <c r="D773" s="2"/>
      <c r="E773" s="3"/>
    </row>
    <row r="774">
      <c r="D774" s="2"/>
      <c r="E774" s="3"/>
    </row>
    <row r="775">
      <c r="D775" s="2"/>
      <c r="E775" s="3"/>
    </row>
    <row r="776">
      <c r="D776" s="2"/>
      <c r="E776" s="3"/>
    </row>
    <row r="777">
      <c r="D777" s="2"/>
      <c r="E777" s="3"/>
    </row>
    <row r="778">
      <c r="D778" s="2"/>
      <c r="E778" s="3"/>
    </row>
    <row r="779">
      <c r="D779" s="2"/>
      <c r="E779" s="3"/>
    </row>
    <row r="780">
      <c r="D780" s="2"/>
      <c r="E780" s="3"/>
    </row>
    <row r="781">
      <c r="D781" s="2"/>
      <c r="E781" s="3"/>
    </row>
    <row r="782">
      <c r="D782" s="2"/>
      <c r="E782" s="3"/>
    </row>
    <row r="783">
      <c r="D783" s="2"/>
      <c r="E783" s="3"/>
    </row>
    <row r="784">
      <c r="D784" s="2"/>
      <c r="E784" s="3"/>
    </row>
    <row r="785">
      <c r="D785" s="2"/>
      <c r="E785" s="3"/>
    </row>
    <row r="786">
      <c r="D786" s="2"/>
      <c r="E786" s="3"/>
    </row>
    <row r="787">
      <c r="D787" s="2"/>
      <c r="E787" s="3"/>
    </row>
    <row r="788">
      <c r="D788" s="2"/>
      <c r="E788" s="3"/>
    </row>
    <row r="789">
      <c r="D789" s="2"/>
      <c r="E789" s="3"/>
    </row>
    <row r="790">
      <c r="D790" s="2"/>
      <c r="E790" s="3"/>
    </row>
    <row r="791">
      <c r="D791" s="2"/>
      <c r="E791" s="3"/>
    </row>
    <row r="792">
      <c r="D792" s="2"/>
      <c r="E792" s="3"/>
    </row>
    <row r="793">
      <c r="D793" s="2"/>
      <c r="E793" s="3"/>
    </row>
    <row r="794">
      <c r="D794" s="2"/>
      <c r="E794" s="3"/>
    </row>
    <row r="795">
      <c r="D795" s="2"/>
      <c r="E795" s="3"/>
    </row>
    <row r="796">
      <c r="D796" s="2"/>
      <c r="E796" s="3"/>
    </row>
    <row r="797">
      <c r="D797" s="2"/>
      <c r="E797" s="3"/>
    </row>
    <row r="798">
      <c r="D798" s="2"/>
      <c r="E798" s="3"/>
    </row>
    <row r="799">
      <c r="D799" s="2"/>
      <c r="E799" s="3"/>
    </row>
    <row r="800">
      <c r="D800" s="2"/>
      <c r="E800" s="3"/>
    </row>
    <row r="801">
      <c r="D801" s="2"/>
      <c r="E801" s="3"/>
    </row>
    <row r="802">
      <c r="D802" s="2"/>
      <c r="E802" s="3"/>
    </row>
    <row r="803">
      <c r="D803" s="2"/>
      <c r="E803" s="3"/>
    </row>
    <row r="804">
      <c r="D804" s="2"/>
      <c r="E804" s="3"/>
    </row>
    <row r="805">
      <c r="D805" s="2"/>
      <c r="E805" s="3"/>
    </row>
    <row r="806">
      <c r="D806" s="2"/>
      <c r="E806" s="3"/>
    </row>
    <row r="807">
      <c r="D807" s="2"/>
      <c r="E807" s="3"/>
    </row>
    <row r="808">
      <c r="D808" s="2"/>
      <c r="E808" s="3"/>
    </row>
    <row r="809">
      <c r="D809" s="2"/>
      <c r="E809" s="3"/>
    </row>
    <row r="810">
      <c r="D810" s="2"/>
      <c r="E810" s="3"/>
    </row>
    <row r="811">
      <c r="D811" s="2"/>
      <c r="E811" s="3"/>
    </row>
    <row r="812">
      <c r="D812" s="2"/>
      <c r="E812" s="3"/>
    </row>
    <row r="813">
      <c r="D813" s="2"/>
      <c r="E813" s="3"/>
    </row>
    <row r="814">
      <c r="D814" s="2"/>
      <c r="E814" s="3"/>
    </row>
    <row r="815">
      <c r="D815" s="2"/>
      <c r="E815" s="3"/>
    </row>
    <row r="816">
      <c r="D816" s="2"/>
      <c r="E816" s="3"/>
    </row>
    <row r="817">
      <c r="D817" s="2"/>
      <c r="E817" s="3"/>
    </row>
    <row r="818">
      <c r="D818" s="2"/>
      <c r="E818" s="3"/>
    </row>
    <row r="819">
      <c r="D819" s="2"/>
      <c r="E819" s="3"/>
    </row>
    <row r="820">
      <c r="D820" s="2"/>
      <c r="E820" s="3"/>
    </row>
    <row r="821">
      <c r="D821" s="2"/>
      <c r="E821" s="3"/>
    </row>
    <row r="822">
      <c r="D822" s="2"/>
      <c r="E822" s="3"/>
    </row>
    <row r="823">
      <c r="D823" s="2"/>
      <c r="E823" s="3"/>
    </row>
    <row r="824">
      <c r="D824" s="2"/>
      <c r="E824" s="3"/>
    </row>
    <row r="825">
      <c r="D825" s="2"/>
      <c r="E825" s="3"/>
    </row>
    <row r="826">
      <c r="D826" s="2"/>
      <c r="E826" s="3"/>
    </row>
    <row r="827">
      <c r="D827" s="2"/>
      <c r="E827" s="3"/>
    </row>
    <row r="828">
      <c r="D828" s="2"/>
      <c r="E828" s="3"/>
    </row>
    <row r="829">
      <c r="D829" s="2"/>
      <c r="E829" s="3"/>
    </row>
    <row r="830">
      <c r="D830" s="2"/>
      <c r="E830" s="3"/>
    </row>
    <row r="831">
      <c r="D831" s="2"/>
      <c r="E831" s="3"/>
    </row>
    <row r="832">
      <c r="D832" s="2"/>
      <c r="E832" s="3"/>
    </row>
    <row r="833">
      <c r="D833" s="2"/>
      <c r="E833" s="3"/>
    </row>
    <row r="834">
      <c r="D834" s="2"/>
      <c r="E834" s="3"/>
    </row>
    <row r="835">
      <c r="D835" s="2"/>
      <c r="E835" s="3"/>
    </row>
    <row r="836">
      <c r="D836" s="2"/>
      <c r="E836" s="3"/>
    </row>
    <row r="837">
      <c r="D837" s="2"/>
      <c r="E837" s="3"/>
    </row>
    <row r="838">
      <c r="D838" s="2"/>
      <c r="E838" s="3"/>
    </row>
    <row r="839">
      <c r="D839" s="2"/>
      <c r="E839" s="3"/>
    </row>
    <row r="840">
      <c r="D840" s="2"/>
      <c r="E840" s="3"/>
    </row>
    <row r="841">
      <c r="D841" s="2"/>
      <c r="E841" s="3"/>
    </row>
    <row r="842">
      <c r="D842" s="2"/>
      <c r="E842" s="3"/>
    </row>
    <row r="843">
      <c r="D843" s="2"/>
      <c r="E843" s="3"/>
    </row>
    <row r="844">
      <c r="D844" s="2"/>
      <c r="E844" s="3"/>
    </row>
    <row r="845">
      <c r="D845" s="2"/>
      <c r="E845" s="3"/>
    </row>
    <row r="846">
      <c r="D846" s="2"/>
      <c r="E846" s="3"/>
    </row>
    <row r="847">
      <c r="D847" s="2"/>
      <c r="E847" s="3"/>
    </row>
    <row r="848">
      <c r="D848" s="2"/>
      <c r="E848" s="3"/>
    </row>
    <row r="849">
      <c r="D849" s="2"/>
      <c r="E849" s="3"/>
    </row>
    <row r="850">
      <c r="D850" s="2"/>
      <c r="E850" s="3"/>
    </row>
    <row r="851">
      <c r="D851" s="2"/>
      <c r="E851" s="3"/>
    </row>
    <row r="852">
      <c r="D852" s="2"/>
      <c r="E852" s="3"/>
    </row>
    <row r="853">
      <c r="D853" s="2"/>
      <c r="E853" s="3"/>
    </row>
    <row r="854">
      <c r="D854" s="2"/>
      <c r="E854" s="3"/>
    </row>
    <row r="855">
      <c r="D855" s="2"/>
      <c r="E855" s="3"/>
    </row>
    <row r="856">
      <c r="D856" s="2"/>
      <c r="E856" s="3"/>
    </row>
    <row r="857">
      <c r="D857" s="2"/>
      <c r="E857" s="3"/>
    </row>
    <row r="858">
      <c r="D858" s="2"/>
      <c r="E858" s="3"/>
    </row>
    <row r="859">
      <c r="D859" s="2"/>
      <c r="E859" s="3"/>
    </row>
    <row r="860">
      <c r="D860" s="2"/>
      <c r="E860" s="3"/>
    </row>
    <row r="861">
      <c r="D861" s="2"/>
      <c r="E861" s="3"/>
    </row>
    <row r="862">
      <c r="D862" s="2"/>
      <c r="E862" s="3"/>
    </row>
    <row r="863">
      <c r="D863" s="2"/>
      <c r="E863" s="3"/>
    </row>
    <row r="864">
      <c r="D864" s="2"/>
      <c r="E864" s="3"/>
    </row>
    <row r="865">
      <c r="D865" s="2"/>
      <c r="E865" s="3"/>
    </row>
    <row r="866">
      <c r="D866" s="2"/>
      <c r="E866" s="3"/>
    </row>
    <row r="867">
      <c r="D867" s="2"/>
      <c r="E867" s="3"/>
    </row>
    <row r="868">
      <c r="D868" s="2"/>
      <c r="E868" s="3"/>
    </row>
    <row r="869">
      <c r="D869" s="2"/>
      <c r="E869" s="3"/>
    </row>
    <row r="870">
      <c r="D870" s="2"/>
      <c r="E870" s="3"/>
    </row>
    <row r="871">
      <c r="D871" s="2"/>
      <c r="E871" s="3"/>
    </row>
    <row r="872">
      <c r="D872" s="2"/>
      <c r="E872" s="3"/>
    </row>
    <row r="873">
      <c r="D873" s="2"/>
      <c r="E873" s="3"/>
    </row>
    <row r="874">
      <c r="D874" s="2"/>
      <c r="E874" s="3"/>
    </row>
    <row r="875">
      <c r="D875" s="2"/>
      <c r="E875" s="3"/>
    </row>
    <row r="876">
      <c r="D876" s="2"/>
      <c r="E876" s="3"/>
    </row>
    <row r="877">
      <c r="D877" s="2"/>
      <c r="E877" s="3"/>
    </row>
    <row r="878">
      <c r="D878" s="2"/>
      <c r="E878" s="3"/>
    </row>
    <row r="879">
      <c r="D879" s="2"/>
      <c r="E879" s="3"/>
    </row>
    <row r="880">
      <c r="D880" s="2"/>
      <c r="E880" s="3"/>
    </row>
    <row r="881">
      <c r="D881" s="2"/>
      <c r="E881" s="3"/>
    </row>
    <row r="882">
      <c r="D882" s="2"/>
      <c r="E882" s="3"/>
    </row>
    <row r="883">
      <c r="D883" s="2"/>
      <c r="E883" s="3"/>
    </row>
    <row r="884">
      <c r="D884" s="2"/>
      <c r="E884" s="3"/>
    </row>
    <row r="885">
      <c r="D885" s="2"/>
      <c r="E885" s="3"/>
    </row>
    <row r="886">
      <c r="D886" s="2"/>
      <c r="E886" s="3"/>
    </row>
    <row r="887">
      <c r="D887" s="2"/>
      <c r="E887" s="3"/>
    </row>
    <row r="888">
      <c r="D888" s="2"/>
      <c r="E888" s="3"/>
    </row>
    <row r="889">
      <c r="D889" s="2"/>
      <c r="E889" s="3"/>
    </row>
    <row r="890">
      <c r="D890" s="2"/>
      <c r="E890" s="3"/>
    </row>
    <row r="891">
      <c r="D891" s="2"/>
      <c r="E891" s="3"/>
    </row>
    <row r="892">
      <c r="D892" s="2"/>
      <c r="E892" s="3"/>
    </row>
    <row r="893">
      <c r="D893" s="2"/>
      <c r="E893" s="3"/>
    </row>
    <row r="894">
      <c r="D894" s="2"/>
      <c r="E894" s="3"/>
    </row>
    <row r="895">
      <c r="D895" s="2"/>
      <c r="E895" s="3"/>
    </row>
    <row r="896">
      <c r="D896" s="2"/>
      <c r="E896" s="3"/>
    </row>
    <row r="897">
      <c r="D897" s="2"/>
      <c r="E897" s="3"/>
    </row>
    <row r="898">
      <c r="D898" s="2"/>
      <c r="E898" s="3"/>
    </row>
    <row r="899">
      <c r="D899" s="2"/>
      <c r="E899" s="3"/>
    </row>
    <row r="900">
      <c r="D900" s="2"/>
      <c r="E900" s="3"/>
    </row>
    <row r="901">
      <c r="D901" s="2"/>
      <c r="E901" s="3"/>
    </row>
    <row r="902">
      <c r="D902" s="2"/>
      <c r="E902" s="3"/>
    </row>
    <row r="903">
      <c r="D903" s="2"/>
      <c r="E903" s="3"/>
    </row>
    <row r="904">
      <c r="D904" s="2"/>
      <c r="E904" s="3"/>
    </row>
    <row r="905">
      <c r="D905" s="2"/>
      <c r="E905" s="3"/>
    </row>
    <row r="906">
      <c r="D906" s="2"/>
      <c r="E906" s="3"/>
    </row>
    <row r="907">
      <c r="D907" s="2"/>
      <c r="E907" s="3"/>
    </row>
    <row r="908">
      <c r="D908" s="2"/>
      <c r="E908" s="3"/>
    </row>
    <row r="909">
      <c r="D909" s="2"/>
      <c r="E909" s="3"/>
    </row>
    <row r="910">
      <c r="D910" s="2"/>
      <c r="E910" s="3"/>
    </row>
    <row r="911">
      <c r="D911" s="2"/>
      <c r="E911" s="3"/>
    </row>
    <row r="912">
      <c r="D912" s="2"/>
      <c r="E912" s="3"/>
    </row>
    <row r="913">
      <c r="D913" s="2"/>
      <c r="E913" s="3"/>
    </row>
    <row r="914">
      <c r="D914" s="2"/>
      <c r="E914" s="3"/>
    </row>
    <row r="915">
      <c r="D915" s="2"/>
      <c r="E915" s="3"/>
    </row>
    <row r="916">
      <c r="D916" s="2"/>
      <c r="E916" s="3"/>
    </row>
    <row r="917">
      <c r="D917" s="2"/>
      <c r="E917" s="3"/>
    </row>
    <row r="918">
      <c r="D918" s="2"/>
      <c r="E918" s="3"/>
    </row>
    <row r="919">
      <c r="D919" s="2"/>
      <c r="E919" s="3"/>
    </row>
    <row r="920">
      <c r="D920" s="2"/>
      <c r="E920" s="3"/>
    </row>
    <row r="921">
      <c r="D921" s="2"/>
      <c r="E921" s="3"/>
    </row>
    <row r="922">
      <c r="D922" s="2"/>
      <c r="E922" s="3"/>
    </row>
    <row r="923">
      <c r="D923" s="2"/>
      <c r="E923" s="3"/>
    </row>
    <row r="924">
      <c r="D924" s="2"/>
      <c r="E924" s="3"/>
    </row>
    <row r="925">
      <c r="D925" s="2"/>
      <c r="E925" s="3"/>
    </row>
    <row r="926">
      <c r="D926" s="2"/>
      <c r="E926" s="3"/>
    </row>
    <row r="927">
      <c r="D927" s="2"/>
      <c r="E927" s="3"/>
    </row>
    <row r="928">
      <c r="D928" s="2"/>
      <c r="E928" s="3"/>
    </row>
    <row r="929">
      <c r="D929" s="2"/>
      <c r="E929" s="3"/>
    </row>
    <row r="930">
      <c r="D930" s="2"/>
      <c r="E930" s="3"/>
    </row>
    <row r="931">
      <c r="D931" s="2"/>
      <c r="E931" s="3"/>
    </row>
    <row r="932">
      <c r="D932" s="2"/>
      <c r="E932" s="3"/>
    </row>
    <row r="933">
      <c r="D933" s="2"/>
      <c r="E933" s="3"/>
    </row>
    <row r="934">
      <c r="D934" s="2"/>
      <c r="E934" s="3"/>
    </row>
    <row r="935">
      <c r="D935" s="2"/>
      <c r="E935" s="3"/>
    </row>
    <row r="936">
      <c r="D936" s="2"/>
      <c r="E936" s="3"/>
    </row>
    <row r="937">
      <c r="D937" s="2"/>
      <c r="E937" s="3"/>
    </row>
    <row r="938">
      <c r="D938" s="2"/>
      <c r="E938" s="3"/>
    </row>
    <row r="939">
      <c r="D939" s="2"/>
      <c r="E939" s="3"/>
    </row>
    <row r="940">
      <c r="D940" s="2"/>
      <c r="E940" s="3"/>
    </row>
    <row r="941">
      <c r="D941" s="2"/>
      <c r="E941" s="3"/>
    </row>
    <row r="942">
      <c r="D942" s="2"/>
      <c r="E942" s="3"/>
    </row>
    <row r="943">
      <c r="D943" s="2"/>
      <c r="E943" s="3"/>
    </row>
    <row r="944">
      <c r="D944" s="2"/>
      <c r="E944" s="3"/>
    </row>
    <row r="945">
      <c r="D945" s="2"/>
      <c r="E945" s="3"/>
    </row>
    <row r="946">
      <c r="D946" s="2"/>
      <c r="E946" s="3"/>
    </row>
    <row r="947">
      <c r="D947" s="2"/>
      <c r="E947" s="3"/>
    </row>
    <row r="948">
      <c r="D948" s="2"/>
      <c r="E948" s="3"/>
    </row>
    <row r="949">
      <c r="D949" s="2"/>
      <c r="E949" s="3"/>
    </row>
    <row r="950">
      <c r="D950" s="2"/>
      <c r="E950" s="3"/>
    </row>
    <row r="951">
      <c r="D951" s="2"/>
      <c r="E951" s="3"/>
    </row>
    <row r="952">
      <c r="D952" s="2"/>
      <c r="E952" s="3"/>
    </row>
    <row r="953">
      <c r="D953" s="2"/>
      <c r="E953" s="3"/>
    </row>
    <row r="954">
      <c r="D954" s="2"/>
      <c r="E954" s="3"/>
    </row>
    <row r="955">
      <c r="D955" s="2"/>
      <c r="E955" s="3"/>
    </row>
    <row r="956">
      <c r="D956" s="2"/>
      <c r="E956" s="3"/>
    </row>
    <row r="957">
      <c r="D957" s="2"/>
      <c r="E957" s="3"/>
    </row>
    <row r="958">
      <c r="D958" s="2"/>
      <c r="E958" s="3"/>
    </row>
    <row r="959">
      <c r="D959" s="2"/>
      <c r="E959" s="3"/>
    </row>
    <row r="960">
      <c r="D960" s="2"/>
      <c r="E960" s="3"/>
    </row>
    <row r="961">
      <c r="D961" s="2"/>
      <c r="E961" s="3"/>
    </row>
    <row r="962">
      <c r="D962" s="2"/>
      <c r="E962" s="3"/>
    </row>
    <row r="963">
      <c r="D963" s="2"/>
      <c r="E963" s="3"/>
    </row>
    <row r="964">
      <c r="D964" s="2"/>
      <c r="E964" s="3"/>
    </row>
    <row r="965">
      <c r="D965" s="2"/>
      <c r="E965" s="3"/>
    </row>
    <row r="966">
      <c r="D966" s="2"/>
      <c r="E966" s="3"/>
    </row>
    <row r="967">
      <c r="D967" s="2"/>
      <c r="E967" s="3"/>
    </row>
    <row r="968">
      <c r="D968" s="2"/>
      <c r="E968" s="3"/>
    </row>
    <row r="969">
      <c r="D969" s="2"/>
      <c r="E969" s="3"/>
    </row>
    <row r="970">
      <c r="D970" s="2"/>
      <c r="E970" s="3"/>
    </row>
    <row r="971">
      <c r="D971" s="2"/>
      <c r="E971" s="3"/>
    </row>
    <row r="972">
      <c r="D972" s="2"/>
      <c r="E972" s="3"/>
    </row>
    <row r="973">
      <c r="D973" s="2"/>
      <c r="E973" s="3"/>
    </row>
    <row r="974">
      <c r="D974" s="2"/>
      <c r="E974" s="3"/>
    </row>
    <row r="975">
      <c r="D975" s="2"/>
      <c r="E975" s="3"/>
    </row>
    <row r="976">
      <c r="D976" s="2"/>
      <c r="E976" s="3"/>
    </row>
    <row r="977">
      <c r="D977" s="2"/>
      <c r="E977" s="3"/>
    </row>
    <row r="978">
      <c r="D978" s="2"/>
      <c r="E978" s="3"/>
    </row>
    <row r="979">
      <c r="D979" s="2"/>
      <c r="E979" s="3"/>
    </row>
    <row r="980">
      <c r="D980" s="2"/>
      <c r="E980" s="3"/>
    </row>
    <row r="981">
      <c r="D981" s="2"/>
      <c r="E981" s="3"/>
    </row>
    <row r="982">
      <c r="D982" s="2"/>
      <c r="E982" s="3"/>
    </row>
    <row r="983">
      <c r="D983" s="2"/>
      <c r="E983" s="3"/>
    </row>
    <row r="984">
      <c r="D984" s="2"/>
      <c r="E984" s="3"/>
    </row>
    <row r="985">
      <c r="D985" s="2"/>
      <c r="E985" s="3"/>
    </row>
    <row r="986">
      <c r="D986" s="2"/>
      <c r="E986" s="3"/>
    </row>
    <row r="987">
      <c r="D987" s="2"/>
      <c r="E987" s="3"/>
    </row>
    <row r="988">
      <c r="D988" s="2"/>
      <c r="E988" s="3"/>
    </row>
    <row r="989">
      <c r="D989" s="2"/>
      <c r="E989" s="3"/>
    </row>
    <row r="990">
      <c r="D990" s="2"/>
      <c r="E990" s="3"/>
    </row>
    <row r="991">
      <c r="D991" s="2"/>
      <c r="E991" s="3"/>
    </row>
    <row r="992">
      <c r="D992" s="2"/>
      <c r="E992" s="3"/>
    </row>
    <row r="993">
      <c r="D993" s="2"/>
      <c r="E993" s="3"/>
    </row>
    <row r="994">
      <c r="D994" s="2"/>
      <c r="E994" s="3"/>
    </row>
    <row r="995">
      <c r="D995" s="2"/>
      <c r="E995" s="3"/>
    </row>
    <row r="996">
      <c r="D996" s="2"/>
      <c r="E996" s="3"/>
    </row>
    <row r="997">
      <c r="D997" s="2"/>
      <c r="E997" s="3"/>
    </row>
    <row r="998">
      <c r="D998" s="2"/>
      <c r="E998" s="3"/>
    </row>
    <row r="999">
      <c r="D999" s="2"/>
      <c r="E999" s="3"/>
    </row>
    <row r="1000">
      <c r="D1000" s="2"/>
      <c r="E1000" s="3"/>
    </row>
    <row r="1001">
      <c r="D1001" s="2"/>
      <c r="E1001" s="3"/>
    </row>
    <row r="1002">
      <c r="D1002" s="2"/>
      <c r="E1002" s="3"/>
    </row>
    <row r="1003">
      <c r="D1003" s="2"/>
      <c r="E1003" s="3"/>
    </row>
    <row r="1004">
      <c r="D1004" s="2"/>
      <c r="E1004" s="3"/>
    </row>
    <row r="1005">
      <c r="D1005" s="2"/>
      <c r="E1005" s="3"/>
    </row>
    <row r="1006">
      <c r="D1006" s="2"/>
      <c r="E1006" s="3"/>
    </row>
    <row r="1007">
      <c r="D1007" s="2"/>
      <c r="E1007" s="3"/>
    </row>
    <row r="1008">
      <c r="D1008" s="2"/>
      <c r="E1008" s="3"/>
    </row>
    <row r="1009">
      <c r="D1009" s="2"/>
      <c r="E1009" s="3"/>
    </row>
    <row r="1010">
      <c r="D1010" s="2"/>
      <c r="E1010" s="3"/>
    </row>
    <row r="1011">
      <c r="D1011" s="2"/>
      <c r="E1011" s="3"/>
    </row>
    <row r="1012">
      <c r="D1012" s="2"/>
      <c r="E1012" s="3"/>
    </row>
    <row r="1013">
      <c r="D1013" s="2"/>
      <c r="E1013" s="3"/>
    </row>
    <row r="1014">
      <c r="D1014" s="2"/>
      <c r="E1014" s="3"/>
    </row>
    <row r="1015">
      <c r="D1015" s="2"/>
      <c r="E1015" s="3"/>
    </row>
    <row r="1016">
      <c r="D1016" s="2"/>
      <c r="E1016" s="3"/>
    </row>
    <row r="1017">
      <c r="D1017" s="2"/>
      <c r="E1017" s="3"/>
    </row>
    <row r="1018">
      <c r="D1018" s="2"/>
      <c r="E1018" s="3"/>
    </row>
    <row r="1019">
      <c r="D1019" s="2"/>
      <c r="E1019" s="3"/>
    </row>
    <row r="1020">
      <c r="D1020" s="2"/>
      <c r="E1020" s="3"/>
    </row>
    <row r="1021">
      <c r="D1021" s="2"/>
      <c r="E1021" s="3"/>
    </row>
    <row r="1022">
      <c r="D1022" s="2"/>
      <c r="E1022" s="3"/>
    </row>
    <row r="1023">
      <c r="D1023" s="2"/>
      <c r="E1023" s="3"/>
    </row>
    <row r="1024">
      <c r="D1024" s="2"/>
      <c r="E1024" s="3"/>
    </row>
    <row r="1025">
      <c r="D1025" s="2"/>
      <c r="E1025" s="3"/>
    </row>
    <row r="1026">
      <c r="D1026" s="2"/>
      <c r="E1026" s="3"/>
    </row>
    <row r="1027">
      <c r="D1027" s="2"/>
      <c r="E1027" s="3"/>
    </row>
    <row r="1028">
      <c r="D1028" s="2"/>
      <c r="E1028" s="3"/>
    </row>
    <row r="1029">
      <c r="D1029" s="2"/>
      <c r="E1029" s="3"/>
    </row>
    <row r="1030">
      <c r="D1030" s="2"/>
      <c r="E1030" s="3"/>
    </row>
    <row r="1031">
      <c r="D1031" s="2"/>
      <c r="E1031" s="3"/>
    </row>
    <row r="1032">
      <c r="D1032" s="2"/>
      <c r="E1032" s="3"/>
    </row>
    <row r="1033">
      <c r="D1033" s="2"/>
      <c r="E1033" s="3"/>
    </row>
    <row r="1034">
      <c r="D1034" s="2"/>
      <c r="E1034" s="3"/>
    </row>
  </sheetData>
  <mergeCells count="2">
    <mergeCell ref="B3:C3"/>
    <mergeCell ref="G188:H189"/>
  </mergeCell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